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725"/>
  <workbookPr showObjects="none" autoCompressPictures="0"/>
  <bookViews>
    <workbookView showSheetTabs="0" xWindow="0" yWindow="0" windowWidth="25600" windowHeight="15480"/>
  </bookViews>
  <sheets>
    <sheet name="Sheet1" sheetId="1" r:id="rId1"/>
    <sheet name="Sheet2" sheetId="2" r:id="rId2"/>
    <sheet name="Sheet3" sheetId="3" r:id="rId3"/>
  </sheets>
  <definedNames>
    <definedName name="_xlnm._FilterDatabase" localSheetId="0" hidden="1">Sheet1!#REF!</definedName>
    <definedName name="_xlnm.Print_Area" localSheetId="0">Sheet1!$B$2:$AI$135</definedName>
    <definedName name="_xlnm.Print_Titles" localSheetId="0">Sheet1!$3:$6</definedName>
    <definedName name="Z_C3692C77_7D20_4725_8F75_1B2A5E9F7E51_.wvu.Cols" localSheetId="0" hidden="1">Sheet1!$AK:$IV</definedName>
    <definedName name="Z_C3692C77_7D20_4725_8F75_1B2A5E9F7E51_.wvu.PrintArea" localSheetId="0" hidden="1">Sheet1!$A$2:$AC$134</definedName>
  </definedNames>
  <calcPr calcId="162913" concurrentCalc="0"/>
  <customWorkbookViews>
    <customWorkbookView name="Brian - Personal View" guid="{C3692C77-7D20-4725-8F75-1B2A5E9F7E51}" mergeInterval="0" personalView="1" maximized="1" showSheetTabs="0" windowWidth="1276" windowHeight="676" activeSheetId="1" showStatusbar="0" showObjects="none"/>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S9" i="1" l="1"/>
  <c r="P9" i="1"/>
  <c r="M9" i="1"/>
  <c r="J9" i="1"/>
  <c r="G9" i="1"/>
  <c r="J5" i="1"/>
  <c r="M5" i="1"/>
  <c r="P5" i="1"/>
  <c r="S5" i="1"/>
  <c r="Q130" i="1"/>
  <c r="Q128" i="1"/>
  <c r="Q126" i="1"/>
  <c r="Q124" i="1"/>
  <c r="Q122" i="1"/>
  <c r="Q120" i="1"/>
  <c r="Q118" i="1"/>
  <c r="Q116" i="1"/>
  <c r="Q114" i="1"/>
  <c r="O630" i="1"/>
  <c r="N630" i="1"/>
  <c r="M630" i="1"/>
  <c r="L630" i="1"/>
  <c r="K630" i="1"/>
  <c r="J630" i="1"/>
  <c r="I630" i="1"/>
  <c r="H630" i="1"/>
  <c r="G630" i="1"/>
  <c r="AH130" i="1"/>
  <c r="AE130" i="1"/>
  <c r="AB130" i="1"/>
  <c r="Y130" i="1"/>
  <c r="V130" i="1"/>
  <c r="S130" i="1"/>
  <c r="P130" i="1"/>
  <c r="M130" i="1"/>
  <c r="F630" i="1"/>
  <c r="J130" i="1"/>
  <c r="G130" i="1"/>
  <c r="AQ1" i="1"/>
  <c r="AR1" i="1"/>
  <c r="AS1" i="1"/>
  <c r="AT1" i="1"/>
  <c r="AU1" i="1"/>
  <c r="AV1" i="1"/>
  <c r="AW1" i="1"/>
  <c r="AX1" i="1"/>
  <c r="AY1" i="1"/>
  <c r="AP1" i="1"/>
  <c r="H130" i="1"/>
  <c r="K130" i="1"/>
  <c r="N130" i="1"/>
  <c r="T130" i="1"/>
  <c r="W130" i="1"/>
  <c r="Z130" i="1"/>
  <c r="AC130" i="1"/>
  <c r="AF130" i="1"/>
  <c r="AI130" i="1"/>
  <c r="F617" i="1"/>
  <c r="G617" i="1"/>
  <c r="H617" i="1"/>
  <c r="I617" i="1"/>
  <c r="J617" i="1"/>
  <c r="K617" i="1"/>
  <c r="L617" i="1"/>
  <c r="M617" i="1"/>
  <c r="N617" i="1"/>
  <c r="O617" i="1"/>
  <c r="F618" i="1"/>
  <c r="G618" i="1"/>
  <c r="H618" i="1"/>
  <c r="I618" i="1"/>
  <c r="J618" i="1"/>
  <c r="K618" i="1"/>
  <c r="L618" i="1"/>
  <c r="M618" i="1"/>
  <c r="N618" i="1"/>
  <c r="O618" i="1"/>
  <c r="F619" i="1"/>
  <c r="G619" i="1"/>
  <c r="H619" i="1"/>
  <c r="I619" i="1"/>
  <c r="J619" i="1"/>
  <c r="K619" i="1"/>
  <c r="L619" i="1"/>
  <c r="M619" i="1"/>
  <c r="N619" i="1"/>
  <c r="O619" i="1"/>
  <c r="F620" i="1"/>
  <c r="G620" i="1"/>
  <c r="H620" i="1"/>
  <c r="I620" i="1"/>
  <c r="J620" i="1"/>
  <c r="K620" i="1"/>
  <c r="L620" i="1"/>
  <c r="M620" i="1"/>
  <c r="N620" i="1"/>
  <c r="O620" i="1"/>
  <c r="F621" i="1"/>
  <c r="G621" i="1"/>
  <c r="H621" i="1"/>
  <c r="I621" i="1"/>
  <c r="J621" i="1"/>
  <c r="K621" i="1"/>
  <c r="L621" i="1"/>
  <c r="M621" i="1"/>
  <c r="N621" i="1"/>
  <c r="O621" i="1"/>
  <c r="F622" i="1"/>
  <c r="G622" i="1"/>
  <c r="H622" i="1"/>
  <c r="I622" i="1"/>
  <c r="J622" i="1"/>
  <c r="K622" i="1"/>
  <c r="L622" i="1"/>
  <c r="M622" i="1"/>
  <c r="N622" i="1"/>
  <c r="O622" i="1"/>
  <c r="F623" i="1"/>
  <c r="G623" i="1"/>
  <c r="H623" i="1"/>
  <c r="I623" i="1"/>
  <c r="J623" i="1"/>
  <c r="K623" i="1"/>
  <c r="L623" i="1"/>
  <c r="M623" i="1"/>
  <c r="N623" i="1"/>
  <c r="O623" i="1"/>
  <c r="F624" i="1"/>
  <c r="G624" i="1"/>
  <c r="H624" i="1"/>
  <c r="I624" i="1"/>
  <c r="J624" i="1"/>
  <c r="K624" i="1"/>
  <c r="L624" i="1"/>
  <c r="M624" i="1"/>
  <c r="N624" i="1"/>
  <c r="O624" i="1"/>
  <c r="F625" i="1"/>
  <c r="G625" i="1"/>
  <c r="H625" i="1"/>
  <c r="I625" i="1"/>
  <c r="J625" i="1"/>
  <c r="K625" i="1"/>
  <c r="L625" i="1"/>
  <c r="M625" i="1"/>
  <c r="N625" i="1"/>
  <c r="O625" i="1"/>
  <c r="F626" i="1"/>
  <c r="G626" i="1"/>
  <c r="H626" i="1"/>
  <c r="I626" i="1"/>
  <c r="J626" i="1"/>
  <c r="K626" i="1"/>
  <c r="L626" i="1"/>
  <c r="M626" i="1"/>
  <c r="N626" i="1"/>
  <c r="O626" i="1"/>
  <c r="F627" i="1"/>
  <c r="G627" i="1"/>
  <c r="H627" i="1"/>
  <c r="I627" i="1"/>
  <c r="J627" i="1"/>
  <c r="K627" i="1"/>
  <c r="L627" i="1"/>
  <c r="M627" i="1"/>
  <c r="N627" i="1"/>
  <c r="O627" i="1"/>
  <c r="F628" i="1"/>
  <c r="G628" i="1"/>
  <c r="H628" i="1"/>
  <c r="I628" i="1"/>
  <c r="J628" i="1"/>
  <c r="K628" i="1"/>
  <c r="L628" i="1"/>
  <c r="M628" i="1"/>
  <c r="N628" i="1"/>
  <c r="O628" i="1"/>
  <c r="F629" i="1"/>
  <c r="G629" i="1"/>
  <c r="H629" i="1"/>
  <c r="I629" i="1"/>
  <c r="J629" i="1"/>
  <c r="K629" i="1"/>
  <c r="L629" i="1"/>
  <c r="M629" i="1"/>
  <c r="N629" i="1"/>
  <c r="O629" i="1"/>
  <c r="G128" i="1"/>
  <c r="Y110" i="1"/>
  <c r="Z110" i="1"/>
  <c r="AB110" i="1"/>
  <c r="AC110" i="1"/>
  <c r="AE110" i="1"/>
  <c r="AF110" i="1"/>
  <c r="AH110" i="1"/>
  <c r="AI110" i="1"/>
  <c r="Y112" i="1"/>
  <c r="Z112" i="1"/>
  <c r="AB112" i="1"/>
  <c r="AC112" i="1"/>
  <c r="AE112" i="1"/>
  <c r="AF112" i="1"/>
  <c r="AH112" i="1"/>
  <c r="AI112" i="1"/>
  <c r="G114" i="1"/>
  <c r="H114" i="1"/>
  <c r="J114" i="1"/>
  <c r="K114" i="1"/>
  <c r="M114" i="1"/>
  <c r="N114" i="1"/>
  <c r="P114" i="1"/>
  <c r="S114" i="1"/>
  <c r="T114" i="1"/>
  <c r="V114" i="1"/>
  <c r="W114" i="1"/>
  <c r="Y114" i="1"/>
  <c r="Z114" i="1"/>
  <c r="AB114" i="1"/>
  <c r="AC114" i="1"/>
  <c r="AE114" i="1"/>
  <c r="AF114" i="1"/>
  <c r="AH114" i="1"/>
  <c r="AI114" i="1"/>
  <c r="G116" i="1"/>
  <c r="H116" i="1"/>
  <c r="J116" i="1"/>
  <c r="K116" i="1"/>
  <c r="M116" i="1"/>
  <c r="N116" i="1"/>
  <c r="P116" i="1"/>
  <c r="S116" i="1"/>
  <c r="T116" i="1"/>
  <c r="V116" i="1"/>
  <c r="W116" i="1"/>
  <c r="Y116" i="1"/>
  <c r="Z116" i="1"/>
  <c r="AB116" i="1"/>
  <c r="AC116" i="1"/>
  <c r="AE116" i="1"/>
  <c r="AF116" i="1"/>
  <c r="AH116" i="1"/>
  <c r="AI116" i="1"/>
  <c r="G118" i="1"/>
  <c r="H118" i="1"/>
  <c r="J118" i="1"/>
  <c r="K118" i="1"/>
  <c r="M118" i="1"/>
  <c r="N118" i="1"/>
  <c r="P118" i="1"/>
  <c r="S118" i="1"/>
  <c r="T118" i="1"/>
  <c r="V118" i="1"/>
  <c r="W118" i="1"/>
  <c r="Y118" i="1"/>
  <c r="Z118" i="1"/>
  <c r="AB118" i="1"/>
  <c r="AC118" i="1"/>
  <c r="AE118" i="1"/>
  <c r="AF118" i="1"/>
  <c r="AH118" i="1"/>
  <c r="AI118" i="1"/>
  <c r="G120" i="1"/>
  <c r="H120" i="1"/>
  <c r="J120" i="1"/>
  <c r="K120" i="1"/>
  <c r="M120" i="1"/>
  <c r="N120" i="1"/>
  <c r="P120" i="1"/>
  <c r="S120" i="1"/>
  <c r="T120" i="1"/>
  <c r="V120" i="1"/>
  <c r="W120" i="1"/>
  <c r="Y120" i="1"/>
  <c r="Z120" i="1"/>
  <c r="AB120" i="1"/>
  <c r="AC120" i="1"/>
  <c r="AE120" i="1"/>
  <c r="AF120" i="1"/>
  <c r="AH120" i="1"/>
  <c r="AI120" i="1"/>
  <c r="G122" i="1"/>
  <c r="H122" i="1"/>
  <c r="J122" i="1"/>
  <c r="K122" i="1"/>
  <c r="M122" i="1"/>
  <c r="N122" i="1"/>
  <c r="P122" i="1"/>
  <c r="S122" i="1"/>
  <c r="T122" i="1"/>
  <c r="V122" i="1"/>
  <c r="W122" i="1"/>
  <c r="Y122" i="1"/>
  <c r="Z122" i="1"/>
  <c r="AB122" i="1"/>
  <c r="AC122" i="1"/>
  <c r="AE122" i="1"/>
  <c r="AF122" i="1"/>
  <c r="AH122" i="1"/>
  <c r="AI122" i="1"/>
  <c r="G124" i="1"/>
  <c r="H124" i="1"/>
  <c r="J124" i="1"/>
  <c r="K124" i="1"/>
  <c r="M124" i="1"/>
  <c r="N124" i="1"/>
  <c r="P124" i="1"/>
  <c r="S124" i="1"/>
  <c r="T124" i="1"/>
  <c r="V124" i="1"/>
  <c r="W124" i="1"/>
  <c r="Y124" i="1"/>
  <c r="Z124" i="1"/>
  <c r="AB124" i="1"/>
  <c r="AC124" i="1"/>
  <c r="AE124" i="1"/>
  <c r="AF124" i="1"/>
  <c r="AH124" i="1"/>
  <c r="AI124" i="1"/>
  <c r="G126" i="1"/>
  <c r="H126" i="1"/>
  <c r="J126" i="1"/>
  <c r="K126" i="1"/>
  <c r="M126" i="1"/>
  <c r="N126" i="1"/>
  <c r="P126" i="1"/>
  <c r="S126" i="1"/>
  <c r="T126" i="1"/>
  <c r="V126" i="1"/>
  <c r="W126" i="1"/>
  <c r="Y126" i="1"/>
  <c r="Z126" i="1"/>
  <c r="AB126" i="1"/>
  <c r="AC126" i="1"/>
  <c r="AE126" i="1"/>
  <c r="AF126" i="1"/>
  <c r="AH126" i="1"/>
  <c r="AI126" i="1"/>
  <c r="H128" i="1"/>
  <c r="J128" i="1"/>
  <c r="K128" i="1"/>
  <c r="M128" i="1"/>
  <c r="N128" i="1"/>
  <c r="P128" i="1"/>
  <c r="S128" i="1"/>
  <c r="T128" i="1"/>
  <c r="V128" i="1"/>
  <c r="W128" i="1"/>
  <c r="Y128" i="1"/>
  <c r="Z128" i="1"/>
  <c r="AB128" i="1"/>
  <c r="AC128" i="1"/>
  <c r="AE128" i="1"/>
  <c r="AF128" i="1"/>
  <c r="AH128" i="1"/>
  <c r="AI128" i="1"/>
  <c r="O605" i="1"/>
  <c r="F605" i="1"/>
  <c r="G605" i="1"/>
  <c r="H605" i="1"/>
  <c r="I605" i="1"/>
  <c r="J605" i="1"/>
  <c r="K605" i="1"/>
  <c r="L605" i="1"/>
  <c r="M605" i="1"/>
  <c r="N605" i="1"/>
  <c r="AH80" i="1"/>
  <c r="AI80" i="1"/>
  <c r="O606" i="1"/>
  <c r="F606" i="1"/>
  <c r="G606" i="1"/>
  <c r="H606" i="1"/>
  <c r="I606" i="1"/>
  <c r="J606" i="1"/>
  <c r="K606" i="1"/>
  <c r="L606" i="1"/>
  <c r="M606" i="1"/>
  <c r="N606" i="1"/>
  <c r="AH82" i="1"/>
  <c r="AI82" i="1"/>
  <c r="O607" i="1"/>
  <c r="F607" i="1"/>
  <c r="G607" i="1"/>
  <c r="H607" i="1"/>
  <c r="I607" i="1"/>
  <c r="J607" i="1"/>
  <c r="K607" i="1"/>
  <c r="L607" i="1"/>
  <c r="M607" i="1"/>
  <c r="N607" i="1"/>
  <c r="AH84" i="1"/>
  <c r="AI84" i="1"/>
  <c r="O608" i="1"/>
  <c r="F608" i="1"/>
  <c r="G608" i="1"/>
  <c r="H608" i="1"/>
  <c r="I608" i="1"/>
  <c r="J608" i="1"/>
  <c r="K608" i="1"/>
  <c r="L608" i="1"/>
  <c r="M608" i="1"/>
  <c r="N608" i="1"/>
  <c r="AH86" i="1"/>
  <c r="AI86" i="1"/>
  <c r="O609" i="1"/>
  <c r="F609" i="1"/>
  <c r="G609" i="1"/>
  <c r="H609" i="1"/>
  <c r="I609" i="1"/>
  <c r="J609" i="1"/>
  <c r="K609" i="1"/>
  <c r="L609" i="1"/>
  <c r="M609" i="1"/>
  <c r="N609" i="1"/>
  <c r="AH88" i="1"/>
  <c r="AI88" i="1"/>
  <c r="O610" i="1"/>
  <c r="F610" i="1"/>
  <c r="G610" i="1"/>
  <c r="H610" i="1"/>
  <c r="I610" i="1"/>
  <c r="J610" i="1"/>
  <c r="K610" i="1"/>
  <c r="L610" i="1"/>
  <c r="M610" i="1"/>
  <c r="N610" i="1"/>
  <c r="AH90" i="1"/>
  <c r="AI90" i="1"/>
  <c r="O611" i="1"/>
  <c r="F611" i="1"/>
  <c r="G611" i="1"/>
  <c r="H611" i="1"/>
  <c r="I611" i="1"/>
  <c r="J611" i="1"/>
  <c r="K611" i="1"/>
  <c r="L611" i="1"/>
  <c r="M611" i="1"/>
  <c r="N611" i="1"/>
  <c r="AH92" i="1"/>
  <c r="AI92" i="1"/>
  <c r="O612" i="1"/>
  <c r="F612" i="1"/>
  <c r="G612" i="1"/>
  <c r="H612" i="1"/>
  <c r="I612" i="1"/>
  <c r="J612" i="1"/>
  <c r="K612" i="1"/>
  <c r="L612" i="1"/>
  <c r="M612" i="1"/>
  <c r="N612" i="1"/>
  <c r="AH94" i="1"/>
  <c r="AI94" i="1"/>
  <c r="O613" i="1"/>
  <c r="F613" i="1"/>
  <c r="G613" i="1"/>
  <c r="H613" i="1"/>
  <c r="I613" i="1"/>
  <c r="J613" i="1"/>
  <c r="K613" i="1"/>
  <c r="L613" i="1"/>
  <c r="M613" i="1"/>
  <c r="N613" i="1"/>
  <c r="AH96" i="1"/>
  <c r="AI96" i="1"/>
  <c r="O614" i="1"/>
  <c r="F614" i="1"/>
  <c r="G614" i="1"/>
  <c r="H614" i="1"/>
  <c r="I614" i="1"/>
  <c r="J614" i="1"/>
  <c r="K614" i="1"/>
  <c r="L614" i="1"/>
  <c r="M614" i="1"/>
  <c r="N614" i="1"/>
  <c r="AH98" i="1"/>
  <c r="AI98" i="1"/>
  <c r="O615" i="1"/>
  <c r="F615" i="1"/>
  <c r="G615" i="1"/>
  <c r="H615" i="1"/>
  <c r="I615" i="1"/>
  <c r="J615" i="1"/>
  <c r="K615" i="1"/>
  <c r="L615" i="1"/>
  <c r="M615" i="1"/>
  <c r="N615" i="1"/>
  <c r="AH100" i="1"/>
  <c r="AI100" i="1"/>
  <c r="O616" i="1"/>
  <c r="F616" i="1"/>
  <c r="G616" i="1"/>
  <c r="H616" i="1"/>
  <c r="I616" i="1"/>
  <c r="J616" i="1"/>
  <c r="K616" i="1"/>
  <c r="L616" i="1"/>
  <c r="M616" i="1"/>
  <c r="N616" i="1"/>
  <c r="AH102" i="1"/>
  <c r="AI102" i="1"/>
  <c r="AH104" i="1"/>
  <c r="AI104" i="1"/>
  <c r="AH106" i="1"/>
  <c r="AI106" i="1"/>
  <c r="AH108" i="1"/>
  <c r="AI108" i="1"/>
  <c r="AE80" i="1"/>
  <c r="AF80" i="1"/>
  <c r="AE82" i="1"/>
  <c r="AF82" i="1"/>
  <c r="AE84" i="1"/>
  <c r="AF84" i="1"/>
  <c r="AE86" i="1"/>
  <c r="AF86" i="1"/>
  <c r="AE88" i="1"/>
  <c r="AF88" i="1"/>
  <c r="AE90" i="1"/>
  <c r="AF90" i="1"/>
  <c r="AE92" i="1"/>
  <c r="AF92" i="1"/>
  <c r="AE94" i="1"/>
  <c r="AF94" i="1"/>
  <c r="AE96" i="1"/>
  <c r="AF96" i="1"/>
  <c r="AE98" i="1"/>
  <c r="AF98" i="1"/>
  <c r="AE100" i="1"/>
  <c r="AF100" i="1"/>
  <c r="AE102" i="1"/>
  <c r="AF102" i="1"/>
  <c r="AE104" i="1"/>
  <c r="AF104" i="1"/>
  <c r="AE106" i="1"/>
  <c r="AF106" i="1"/>
  <c r="AE108" i="1"/>
  <c r="AF108" i="1"/>
  <c r="AB80" i="1"/>
  <c r="AC80" i="1"/>
  <c r="AB82" i="1"/>
  <c r="AC82" i="1"/>
  <c r="AB84" i="1"/>
  <c r="AC84" i="1"/>
  <c r="AB86" i="1"/>
  <c r="AC86" i="1"/>
  <c r="AB88" i="1"/>
  <c r="AC88" i="1"/>
  <c r="AB90" i="1"/>
  <c r="AC90" i="1"/>
  <c r="AB92" i="1"/>
  <c r="AC92" i="1"/>
  <c r="AB94" i="1"/>
  <c r="AC94" i="1"/>
  <c r="AB96" i="1"/>
  <c r="AC96" i="1"/>
  <c r="AB98" i="1"/>
  <c r="AC98" i="1"/>
  <c r="AB100" i="1"/>
  <c r="AC100" i="1"/>
  <c r="AB102" i="1"/>
  <c r="AC102" i="1"/>
  <c r="AB104" i="1"/>
  <c r="AC104" i="1"/>
  <c r="AB106" i="1"/>
  <c r="AC106" i="1"/>
  <c r="AB108" i="1"/>
  <c r="AC108" i="1"/>
  <c r="Y80" i="1"/>
  <c r="Z80" i="1"/>
  <c r="Y82" i="1"/>
  <c r="Z82" i="1"/>
  <c r="Y84" i="1"/>
  <c r="Z84" i="1"/>
  <c r="Y86" i="1"/>
  <c r="Z86" i="1"/>
  <c r="Y88" i="1"/>
  <c r="Z88" i="1"/>
  <c r="Y90" i="1"/>
  <c r="Z90" i="1"/>
  <c r="Y92" i="1"/>
  <c r="Z92" i="1"/>
  <c r="Y94" i="1"/>
  <c r="Z94" i="1"/>
  <c r="Y96" i="1"/>
  <c r="Z96" i="1"/>
  <c r="Y98" i="1"/>
  <c r="Z98" i="1"/>
  <c r="Y100" i="1"/>
  <c r="Z100" i="1"/>
  <c r="Y102" i="1"/>
  <c r="Z102" i="1"/>
  <c r="Y104" i="1"/>
  <c r="Z104" i="1"/>
  <c r="Y106" i="1"/>
  <c r="Z106" i="1"/>
  <c r="Y108" i="1"/>
  <c r="Z108" i="1"/>
  <c r="O586" i="1"/>
  <c r="F586" i="1"/>
  <c r="G586" i="1"/>
  <c r="H586" i="1"/>
  <c r="I586" i="1"/>
  <c r="J586" i="1"/>
  <c r="K586" i="1"/>
  <c r="L586" i="1"/>
  <c r="M586" i="1"/>
  <c r="N586" i="1"/>
  <c r="AH42" i="1"/>
  <c r="AI42" i="1"/>
  <c r="O587" i="1"/>
  <c r="F587" i="1"/>
  <c r="G587" i="1"/>
  <c r="H587" i="1"/>
  <c r="I587" i="1"/>
  <c r="J587" i="1"/>
  <c r="K587" i="1"/>
  <c r="L587" i="1"/>
  <c r="M587" i="1"/>
  <c r="N587" i="1"/>
  <c r="AH44" i="1"/>
  <c r="AI44" i="1"/>
  <c r="O588" i="1"/>
  <c r="F588" i="1"/>
  <c r="G588" i="1"/>
  <c r="H588" i="1"/>
  <c r="I588" i="1"/>
  <c r="J588" i="1"/>
  <c r="K588" i="1"/>
  <c r="L588" i="1"/>
  <c r="M588" i="1"/>
  <c r="N588" i="1"/>
  <c r="AH46" i="1"/>
  <c r="AI46" i="1"/>
  <c r="O589" i="1"/>
  <c r="F589" i="1"/>
  <c r="G589" i="1"/>
  <c r="H589" i="1"/>
  <c r="I589" i="1"/>
  <c r="J589" i="1"/>
  <c r="K589" i="1"/>
  <c r="L589" i="1"/>
  <c r="M589" i="1"/>
  <c r="N589" i="1"/>
  <c r="AH48" i="1"/>
  <c r="AI48" i="1"/>
  <c r="O590" i="1"/>
  <c r="F590" i="1"/>
  <c r="G590" i="1"/>
  <c r="H590" i="1"/>
  <c r="I590" i="1"/>
  <c r="J590" i="1"/>
  <c r="K590" i="1"/>
  <c r="L590" i="1"/>
  <c r="M590" i="1"/>
  <c r="N590" i="1"/>
  <c r="AH50" i="1"/>
  <c r="AI50" i="1"/>
  <c r="O591" i="1"/>
  <c r="F591" i="1"/>
  <c r="G591" i="1"/>
  <c r="H591" i="1"/>
  <c r="I591" i="1"/>
  <c r="J591" i="1"/>
  <c r="K591" i="1"/>
  <c r="L591" i="1"/>
  <c r="M591" i="1"/>
  <c r="N591" i="1"/>
  <c r="AH52" i="1"/>
  <c r="AI52" i="1"/>
  <c r="O592" i="1"/>
  <c r="F592" i="1"/>
  <c r="G592" i="1"/>
  <c r="H592" i="1"/>
  <c r="I592" i="1"/>
  <c r="J592" i="1"/>
  <c r="K592" i="1"/>
  <c r="L592" i="1"/>
  <c r="M592" i="1"/>
  <c r="N592" i="1"/>
  <c r="AH54" i="1"/>
  <c r="AI54" i="1"/>
  <c r="O593" i="1"/>
  <c r="F593" i="1"/>
  <c r="G593" i="1"/>
  <c r="H593" i="1"/>
  <c r="I593" i="1"/>
  <c r="J593" i="1"/>
  <c r="K593" i="1"/>
  <c r="L593" i="1"/>
  <c r="M593" i="1"/>
  <c r="N593" i="1"/>
  <c r="AH56" i="1"/>
  <c r="AI56" i="1"/>
  <c r="O594" i="1"/>
  <c r="F594" i="1"/>
  <c r="G594" i="1"/>
  <c r="H594" i="1"/>
  <c r="I594" i="1"/>
  <c r="J594" i="1"/>
  <c r="K594" i="1"/>
  <c r="L594" i="1"/>
  <c r="M594" i="1"/>
  <c r="N594" i="1"/>
  <c r="AH58" i="1"/>
  <c r="AI58" i="1"/>
  <c r="O595" i="1"/>
  <c r="F595" i="1"/>
  <c r="G595" i="1"/>
  <c r="H595" i="1"/>
  <c r="I595" i="1"/>
  <c r="J595" i="1"/>
  <c r="K595" i="1"/>
  <c r="L595" i="1"/>
  <c r="M595" i="1"/>
  <c r="N595" i="1"/>
  <c r="AH60" i="1"/>
  <c r="AI60" i="1"/>
  <c r="O596" i="1"/>
  <c r="F596" i="1"/>
  <c r="G596" i="1"/>
  <c r="H596" i="1"/>
  <c r="I596" i="1"/>
  <c r="J596" i="1"/>
  <c r="K596" i="1"/>
  <c r="L596" i="1"/>
  <c r="M596" i="1"/>
  <c r="N596" i="1"/>
  <c r="AH62" i="1"/>
  <c r="AI62" i="1"/>
  <c r="O597" i="1"/>
  <c r="F597" i="1"/>
  <c r="G597" i="1"/>
  <c r="H597" i="1"/>
  <c r="I597" i="1"/>
  <c r="J597" i="1"/>
  <c r="K597" i="1"/>
  <c r="L597" i="1"/>
  <c r="M597" i="1"/>
  <c r="N597" i="1"/>
  <c r="AH64" i="1"/>
  <c r="AI64" i="1"/>
  <c r="O598" i="1"/>
  <c r="F598" i="1"/>
  <c r="G598" i="1"/>
  <c r="H598" i="1"/>
  <c r="I598" i="1"/>
  <c r="J598" i="1"/>
  <c r="K598" i="1"/>
  <c r="L598" i="1"/>
  <c r="M598" i="1"/>
  <c r="N598" i="1"/>
  <c r="AH66" i="1"/>
  <c r="AI66" i="1"/>
  <c r="O599" i="1"/>
  <c r="F599" i="1"/>
  <c r="G599" i="1"/>
  <c r="H599" i="1"/>
  <c r="I599" i="1"/>
  <c r="J599" i="1"/>
  <c r="K599" i="1"/>
  <c r="L599" i="1"/>
  <c r="M599" i="1"/>
  <c r="N599" i="1"/>
  <c r="AH68" i="1"/>
  <c r="AI68" i="1"/>
  <c r="O600" i="1"/>
  <c r="F600" i="1"/>
  <c r="G600" i="1"/>
  <c r="H600" i="1"/>
  <c r="I600" i="1"/>
  <c r="J600" i="1"/>
  <c r="K600" i="1"/>
  <c r="L600" i="1"/>
  <c r="M600" i="1"/>
  <c r="N600" i="1"/>
  <c r="AH70" i="1"/>
  <c r="AI70" i="1"/>
  <c r="O601" i="1"/>
  <c r="F601" i="1"/>
  <c r="G601" i="1"/>
  <c r="H601" i="1"/>
  <c r="I601" i="1"/>
  <c r="J601" i="1"/>
  <c r="K601" i="1"/>
  <c r="L601" i="1"/>
  <c r="M601" i="1"/>
  <c r="N601" i="1"/>
  <c r="AH72" i="1"/>
  <c r="AI72" i="1"/>
  <c r="O602" i="1"/>
  <c r="F602" i="1"/>
  <c r="G602" i="1"/>
  <c r="H602" i="1"/>
  <c r="I602" i="1"/>
  <c r="J602" i="1"/>
  <c r="K602" i="1"/>
  <c r="L602" i="1"/>
  <c r="M602" i="1"/>
  <c r="N602" i="1"/>
  <c r="AH74" i="1"/>
  <c r="AI74" i="1"/>
  <c r="O603" i="1"/>
  <c r="F603" i="1"/>
  <c r="G603" i="1"/>
  <c r="H603" i="1"/>
  <c r="I603" i="1"/>
  <c r="J603" i="1"/>
  <c r="K603" i="1"/>
  <c r="L603" i="1"/>
  <c r="M603" i="1"/>
  <c r="N603" i="1"/>
  <c r="AH76" i="1"/>
  <c r="AI76" i="1"/>
  <c r="O604" i="1"/>
  <c r="F604" i="1"/>
  <c r="G604" i="1"/>
  <c r="H604" i="1"/>
  <c r="I604" i="1"/>
  <c r="J604" i="1"/>
  <c r="K604" i="1"/>
  <c r="L604" i="1"/>
  <c r="M604" i="1"/>
  <c r="N604" i="1"/>
  <c r="AH78" i="1"/>
  <c r="AI78" i="1"/>
  <c r="AE42" i="1"/>
  <c r="AF42" i="1"/>
  <c r="AE44" i="1"/>
  <c r="AF44" i="1"/>
  <c r="AE46" i="1"/>
  <c r="AF46" i="1"/>
  <c r="AE48" i="1"/>
  <c r="AF48" i="1"/>
  <c r="AE50" i="1"/>
  <c r="AF50" i="1"/>
  <c r="AE52" i="1"/>
  <c r="AF52" i="1"/>
  <c r="AE54" i="1"/>
  <c r="AF54" i="1"/>
  <c r="AE56" i="1"/>
  <c r="AF56" i="1"/>
  <c r="AE58" i="1"/>
  <c r="AF58" i="1"/>
  <c r="AE60" i="1"/>
  <c r="AF60" i="1"/>
  <c r="AE62" i="1"/>
  <c r="AF62" i="1"/>
  <c r="AE64" i="1"/>
  <c r="AF64" i="1"/>
  <c r="AE66" i="1"/>
  <c r="AF66" i="1"/>
  <c r="AE68" i="1"/>
  <c r="AF68" i="1"/>
  <c r="AE70" i="1"/>
  <c r="AF70" i="1"/>
  <c r="AE72" i="1"/>
  <c r="AF72" i="1"/>
  <c r="AE74" i="1"/>
  <c r="AF74" i="1"/>
  <c r="AE76" i="1"/>
  <c r="AF76" i="1"/>
  <c r="AE78" i="1"/>
  <c r="AF78" i="1"/>
  <c r="AB42" i="1"/>
  <c r="AC42" i="1"/>
  <c r="AB44" i="1"/>
  <c r="AC44" i="1"/>
  <c r="AB46" i="1"/>
  <c r="AC46" i="1"/>
  <c r="AB48" i="1"/>
  <c r="AC48" i="1"/>
  <c r="AB50" i="1"/>
  <c r="AC50" i="1"/>
  <c r="AB52" i="1"/>
  <c r="AC52" i="1"/>
  <c r="AB54" i="1"/>
  <c r="AC54" i="1"/>
  <c r="AB56" i="1"/>
  <c r="AC56" i="1"/>
  <c r="AB58" i="1"/>
  <c r="AC58" i="1"/>
  <c r="AB60" i="1"/>
  <c r="AC60" i="1"/>
  <c r="AB62" i="1"/>
  <c r="AC62" i="1"/>
  <c r="AB64" i="1"/>
  <c r="AC64" i="1"/>
  <c r="AB66" i="1"/>
  <c r="AC66" i="1"/>
  <c r="AB68" i="1"/>
  <c r="AC68" i="1"/>
  <c r="AB70" i="1"/>
  <c r="AC70" i="1"/>
  <c r="AB72" i="1"/>
  <c r="AC72" i="1"/>
  <c r="AB74" i="1"/>
  <c r="AC74" i="1"/>
  <c r="AB76" i="1"/>
  <c r="AC76" i="1"/>
  <c r="AB78" i="1"/>
  <c r="AC78" i="1"/>
  <c r="Y42" i="1"/>
  <c r="Z42" i="1"/>
  <c r="Y44" i="1"/>
  <c r="Z44" i="1"/>
  <c r="Y46" i="1"/>
  <c r="Z46" i="1"/>
  <c r="Y48" i="1"/>
  <c r="Z48" i="1"/>
  <c r="Y50" i="1"/>
  <c r="Z50" i="1"/>
  <c r="Y52" i="1"/>
  <c r="Z52" i="1"/>
  <c r="Y54" i="1"/>
  <c r="Z54" i="1"/>
  <c r="Y56" i="1"/>
  <c r="Z56" i="1"/>
  <c r="Y58" i="1"/>
  <c r="Z58" i="1"/>
  <c r="Y60" i="1"/>
  <c r="Z60" i="1"/>
  <c r="Y62" i="1"/>
  <c r="Z62" i="1"/>
  <c r="Y64" i="1"/>
  <c r="Z64" i="1"/>
  <c r="Y66" i="1"/>
  <c r="Z66" i="1"/>
  <c r="Y68" i="1"/>
  <c r="Z68" i="1"/>
  <c r="Y70" i="1"/>
  <c r="Z70" i="1"/>
  <c r="Y72" i="1"/>
  <c r="Z72" i="1"/>
  <c r="Y74" i="1"/>
  <c r="Z74" i="1"/>
  <c r="Y76" i="1"/>
  <c r="Z76" i="1"/>
  <c r="Y78" i="1"/>
  <c r="Z78" i="1"/>
  <c r="O572" i="1"/>
  <c r="F572" i="1"/>
  <c r="G572" i="1"/>
  <c r="H572" i="1"/>
  <c r="I572" i="1"/>
  <c r="J572" i="1"/>
  <c r="K572" i="1"/>
  <c r="L572" i="1"/>
  <c r="M572" i="1"/>
  <c r="N572" i="1"/>
  <c r="AH14" i="1"/>
  <c r="AI14" i="1"/>
  <c r="O573" i="1"/>
  <c r="F573" i="1"/>
  <c r="G573" i="1"/>
  <c r="H573" i="1"/>
  <c r="I573" i="1"/>
  <c r="J573" i="1"/>
  <c r="K573" i="1"/>
  <c r="L573" i="1"/>
  <c r="M573" i="1"/>
  <c r="N573" i="1"/>
  <c r="AH16" i="1"/>
  <c r="AI16" i="1"/>
  <c r="O574" i="1"/>
  <c r="F574" i="1"/>
  <c r="G574" i="1"/>
  <c r="H574" i="1"/>
  <c r="I574" i="1"/>
  <c r="J574" i="1"/>
  <c r="K574" i="1"/>
  <c r="L574" i="1"/>
  <c r="M574" i="1"/>
  <c r="N574" i="1"/>
  <c r="AH18" i="1"/>
  <c r="AI18" i="1"/>
  <c r="O575" i="1"/>
  <c r="F575" i="1"/>
  <c r="G575" i="1"/>
  <c r="H575" i="1"/>
  <c r="I575" i="1"/>
  <c r="J575" i="1"/>
  <c r="K575" i="1"/>
  <c r="L575" i="1"/>
  <c r="M575" i="1"/>
  <c r="N575" i="1"/>
  <c r="AH20" i="1"/>
  <c r="AI20" i="1"/>
  <c r="O576" i="1"/>
  <c r="F576" i="1"/>
  <c r="G576" i="1"/>
  <c r="H576" i="1"/>
  <c r="I576" i="1"/>
  <c r="J576" i="1"/>
  <c r="K576" i="1"/>
  <c r="L576" i="1"/>
  <c r="M576" i="1"/>
  <c r="N576" i="1"/>
  <c r="AH22" i="1"/>
  <c r="AI22" i="1"/>
  <c r="O577" i="1"/>
  <c r="F577" i="1"/>
  <c r="G577" i="1"/>
  <c r="H577" i="1"/>
  <c r="I577" i="1"/>
  <c r="J577" i="1"/>
  <c r="K577" i="1"/>
  <c r="L577" i="1"/>
  <c r="M577" i="1"/>
  <c r="N577" i="1"/>
  <c r="AH24" i="1"/>
  <c r="AI24" i="1"/>
  <c r="O578" i="1"/>
  <c r="F578" i="1"/>
  <c r="G578" i="1"/>
  <c r="H578" i="1"/>
  <c r="I578" i="1"/>
  <c r="J578" i="1"/>
  <c r="K578" i="1"/>
  <c r="L578" i="1"/>
  <c r="M578" i="1"/>
  <c r="N578" i="1"/>
  <c r="AH26" i="1"/>
  <c r="AI26" i="1"/>
  <c r="O579" i="1"/>
  <c r="F579" i="1"/>
  <c r="G579" i="1"/>
  <c r="H579" i="1"/>
  <c r="I579" i="1"/>
  <c r="J579" i="1"/>
  <c r="K579" i="1"/>
  <c r="L579" i="1"/>
  <c r="M579" i="1"/>
  <c r="N579" i="1"/>
  <c r="AH28" i="1"/>
  <c r="AI28" i="1"/>
  <c r="O580" i="1"/>
  <c r="F580" i="1"/>
  <c r="G580" i="1"/>
  <c r="H580" i="1"/>
  <c r="I580" i="1"/>
  <c r="J580" i="1"/>
  <c r="K580" i="1"/>
  <c r="L580" i="1"/>
  <c r="M580" i="1"/>
  <c r="N580" i="1"/>
  <c r="AH30" i="1"/>
  <c r="AI30" i="1"/>
  <c r="O581" i="1"/>
  <c r="F581" i="1"/>
  <c r="G581" i="1"/>
  <c r="H581" i="1"/>
  <c r="I581" i="1"/>
  <c r="J581" i="1"/>
  <c r="K581" i="1"/>
  <c r="L581" i="1"/>
  <c r="M581" i="1"/>
  <c r="N581" i="1"/>
  <c r="AH32" i="1"/>
  <c r="AI32" i="1"/>
  <c r="O582" i="1"/>
  <c r="F582" i="1"/>
  <c r="G582" i="1"/>
  <c r="H582" i="1"/>
  <c r="I582" i="1"/>
  <c r="J582" i="1"/>
  <c r="K582" i="1"/>
  <c r="L582" i="1"/>
  <c r="M582" i="1"/>
  <c r="N582" i="1"/>
  <c r="AH34" i="1"/>
  <c r="AI34" i="1"/>
  <c r="O583" i="1"/>
  <c r="F583" i="1"/>
  <c r="G583" i="1"/>
  <c r="H583" i="1"/>
  <c r="I583" i="1"/>
  <c r="J583" i="1"/>
  <c r="K583" i="1"/>
  <c r="L583" i="1"/>
  <c r="M583" i="1"/>
  <c r="N583" i="1"/>
  <c r="AH36" i="1"/>
  <c r="AI36" i="1"/>
  <c r="O584" i="1"/>
  <c r="F584" i="1"/>
  <c r="G584" i="1"/>
  <c r="H584" i="1"/>
  <c r="I584" i="1"/>
  <c r="J584" i="1"/>
  <c r="K584" i="1"/>
  <c r="L584" i="1"/>
  <c r="M584" i="1"/>
  <c r="N584" i="1"/>
  <c r="AH38" i="1"/>
  <c r="AI38" i="1"/>
  <c r="O585" i="1"/>
  <c r="F585" i="1"/>
  <c r="G585" i="1"/>
  <c r="H585" i="1"/>
  <c r="I585" i="1"/>
  <c r="J585" i="1"/>
  <c r="K585" i="1"/>
  <c r="L585" i="1"/>
  <c r="M585" i="1"/>
  <c r="N585" i="1"/>
  <c r="AH40" i="1"/>
  <c r="AI40" i="1"/>
  <c r="AE14" i="1"/>
  <c r="AF14" i="1"/>
  <c r="AE16" i="1"/>
  <c r="AF16" i="1"/>
  <c r="AE18" i="1"/>
  <c r="AF18" i="1"/>
  <c r="AE20" i="1"/>
  <c r="AF20" i="1"/>
  <c r="AE22" i="1"/>
  <c r="AF22" i="1"/>
  <c r="AE24" i="1"/>
  <c r="AF24" i="1"/>
  <c r="AE26" i="1"/>
  <c r="AF26" i="1"/>
  <c r="AE28" i="1"/>
  <c r="AF28" i="1"/>
  <c r="AE30" i="1"/>
  <c r="AF30" i="1"/>
  <c r="AE32" i="1"/>
  <c r="AF32" i="1"/>
  <c r="AE34" i="1"/>
  <c r="AF34" i="1"/>
  <c r="AE36" i="1"/>
  <c r="AF36" i="1"/>
  <c r="AE38" i="1"/>
  <c r="AF38" i="1"/>
  <c r="AE40" i="1"/>
  <c r="AF40" i="1"/>
  <c r="AB14" i="1"/>
  <c r="AC14" i="1"/>
  <c r="AB16" i="1"/>
  <c r="AC16" i="1"/>
  <c r="AB18" i="1"/>
  <c r="AC18" i="1"/>
  <c r="AB20" i="1"/>
  <c r="AC20" i="1"/>
  <c r="AB22" i="1"/>
  <c r="AC22" i="1"/>
  <c r="AB24" i="1"/>
  <c r="AC24" i="1"/>
  <c r="AB26" i="1"/>
  <c r="AC26" i="1"/>
  <c r="AB28" i="1"/>
  <c r="AC28" i="1"/>
  <c r="AB30" i="1"/>
  <c r="AC30" i="1"/>
  <c r="AB32" i="1"/>
  <c r="AC32" i="1"/>
  <c r="AB34" i="1"/>
  <c r="AC34" i="1"/>
  <c r="AB36" i="1"/>
  <c r="AC36" i="1"/>
  <c r="AB38" i="1"/>
  <c r="AC38" i="1"/>
  <c r="AB40" i="1"/>
  <c r="AC40" i="1"/>
  <c r="Y14" i="1"/>
  <c r="Z14" i="1"/>
  <c r="Y16" i="1"/>
  <c r="Z16" i="1"/>
  <c r="Y18" i="1"/>
  <c r="Z18" i="1"/>
  <c r="Y20" i="1"/>
  <c r="Z20" i="1"/>
  <c r="Y22" i="1"/>
  <c r="Z22" i="1"/>
  <c r="Y24" i="1"/>
  <c r="Z24" i="1"/>
  <c r="Y26" i="1"/>
  <c r="Z26" i="1"/>
  <c r="Y28" i="1"/>
  <c r="Z28" i="1"/>
  <c r="Y30" i="1"/>
  <c r="Z30" i="1"/>
  <c r="Y32" i="1"/>
  <c r="Z32" i="1"/>
  <c r="Y34" i="1"/>
  <c r="Z34" i="1"/>
  <c r="Y36" i="1"/>
  <c r="Z36" i="1"/>
  <c r="Y38" i="1"/>
  <c r="Z38" i="1"/>
  <c r="Y40" i="1"/>
  <c r="Z40" i="1"/>
  <c r="O571" i="1"/>
  <c r="F571" i="1"/>
  <c r="G571" i="1"/>
  <c r="H571" i="1"/>
  <c r="I571" i="1"/>
  <c r="J571" i="1"/>
  <c r="K571" i="1"/>
  <c r="L571" i="1"/>
  <c r="M571" i="1"/>
  <c r="N571" i="1"/>
  <c r="AH12" i="1"/>
  <c r="AI12" i="1"/>
  <c r="AE12" i="1"/>
  <c r="AF12" i="1"/>
  <c r="AB12" i="1"/>
  <c r="AC12" i="1"/>
  <c r="Y12" i="1"/>
  <c r="Z12" i="1"/>
  <c r="X144" i="1"/>
  <c r="AH5" i="1"/>
  <c r="AE5" i="1"/>
  <c r="AB5" i="1"/>
  <c r="Y5" i="1"/>
  <c r="V5" i="1"/>
  <c r="AA159" i="1"/>
  <c r="X159" i="1"/>
  <c r="X156" i="1"/>
  <c r="AA156" i="1"/>
  <c r="X152" i="1"/>
  <c r="AA152" i="1"/>
  <c r="X148" i="1"/>
  <c r="AA148" i="1"/>
  <c r="F142" i="1"/>
  <c r="I158" i="1"/>
  <c r="L158" i="1"/>
  <c r="O158" i="1"/>
  <c r="R158" i="1"/>
  <c r="U158" i="1"/>
  <c r="X158" i="1"/>
  <c r="AA158" i="1"/>
  <c r="F158" i="1"/>
  <c r="I142" i="1"/>
  <c r="L142" i="1"/>
  <c r="O142" i="1"/>
  <c r="R142" i="1"/>
  <c r="U142" i="1"/>
  <c r="X142" i="1"/>
  <c r="AA142" i="1"/>
  <c r="I150" i="1"/>
  <c r="L150" i="1"/>
  <c r="O150" i="1"/>
  <c r="R150" i="1"/>
  <c r="U150" i="1"/>
  <c r="X150" i="1"/>
  <c r="AA150" i="1"/>
  <c r="F150" i="1"/>
  <c r="I154" i="1"/>
  <c r="L154" i="1"/>
  <c r="O154" i="1"/>
  <c r="R154" i="1"/>
  <c r="U154" i="1"/>
  <c r="X154" i="1"/>
  <c r="AA154" i="1"/>
  <c r="F154" i="1"/>
  <c r="L146" i="1"/>
  <c r="O146" i="1"/>
  <c r="R146" i="1"/>
  <c r="U146" i="1"/>
  <c r="X146" i="1"/>
  <c r="AA146" i="1"/>
  <c r="I146" i="1"/>
  <c r="F146" i="1"/>
  <c r="AJ126" i="1"/>
  <c r="AJ122" i="1"/>
  <c r="AJ116" i="1"/>
  <c r="AJ118" i="1"/>
  <c r="AJ130" i="1"/>
  <c r="AJ104" i="1"/>
  <c r="AJ74" i="1"/>
  <c r="AJ44" i="1"/>
  <c r="AJ70" i="1"/>
  <c r="AJ62" i="1"/>
  <c r="F152" i="1"/>
  <c r="AJ52" i="1"/>
  <c r="AJ96" i="1"/>
  <c r="AJ90" i="1"/>
  <c r="AJ84" i="1"/>
  <c r="AJ108" i="1"/>
  <c r="B6" i="1"/>
  <c r="AL2" i="1"/>
  <c r="AJ58" i="1"/>
  <c r="AJ128" i="1"/>
  <c r="AJ124" i="1"/>
  <c r="AJ120" i="1"/>
  <c r="AJ114" i="1"/>
  <c r="AJ38" i="1"/>
  <c r="AJ30" i="1"/>
  <c r="AJ68" i="1"/>
  <c r="AJ80" i="1"/>
  <c r="I159" i="1"/>
  <c r="O152" i="1"/>
  <c r="I152" i="1"/>
  <c r="L152" i="1"/>
  <c r="O148" i="1"/>
  <c r="F148" i="1"/>
  <c r="I148" i="1"/>
  <c r="L148" i="1"/>
  <c r="R148" i="1"/>
  <c r="F156" i="1"/>
  <c r="U148" i="1"/>
  <c r="U152" i="1"/>
  <c r="AJ112" i="1"/>
  <c r="AJ106" i="1"/>
  <c r="AJ102" i="1"/>
  <c r="AJ100" i="1"/>
  <c r="AJ94" i="1"/>
  <c r="O159" i="1"/>
  <c r="AJ92" i="1"/>
  <c r="AJ86" i="1"/>
  <c r="AJ82" i="1"/>
  <c r="AJ64" i="1"/>
  <c r="AJ60" i="1"/>
  <c r="AJ56" i="1"/>
  <c r="AJ54" i="1"/>
  <c r="AJ50" i="1"/>
  <c r="AJ46" i="1"/>
  <c r="AJ42" i="1"/>
  <c r="AJ32" i="1"/>
  <c r="AJ28" i="1"/>
  <c r="AJ20" i="1"/>
  <c r="AJ16" i="1"/>
  <c r="AJ14" i="1"/>
  <c r="AJ36" i="1"/>
  <c r="AJ72" i="1"/>
  <c r="AJ66" i="1"/>
  <c r="AJ110" i="1"/>
  <c r="AJ98" i="1"/>
  <c r="L159" i="1"/>
  <c r="R159" i="1"/>
  <c r="U159" i="1"/>
  <c r="F159" i="1"/>
  <c r="AH9" i="1"/>
  <c r="AH7" i="1"/>
  <c r="AJ88" i="1"/>
  <c r="AB134" i="1"/>
  <c r="AJ78" i="1"/>
  <c r="AJ76" i="1"/>
  <c r="R152" i="1"/>
  <c r="AJ48" i="1"/>
  <c r="AJ40" i="1"/>
  <c r="AB133" i="1"/>
  <c r="AJ34" i="1"/>
  <c r="AJ26" i="1"/>
  <c r="AJ24" i="1"/>
  <c r="AJ22" i="1"/>
  <c r="AE134" i="1"/>
  <c r="AH134" i="1"/>
  <c r="Y132" i="1"/>
  <c r="AB132" i="1"/>
  <c r="AE133" i="1"/>
  <c r="AH132" i="1"/>
  <c r="AJ18" i="1"/>
  <c r="Y134" i="1"/>
  <c r="AH133" i="1"/>
  <c r="Y133" i="1"/>
  <c r="AE132" i="1"/>
  <c r="AJ12" i="1"/>
  <c r="AA144" i="1"/>
  <c r="AE9" i="1"/>
  <c r="AE7" i="1"/>
  <c r="AB9" i="1"/>
  <c r="AB7" i="1"/>
  <c r="Y9" i="1"/>
  <c r="Y7" i="1"/>
  <c r="O156" i="1"/>
  <c r="R156" i="1"/>
  <c r="U156" i="1"/>
  <c r="I156" i="1"/>
  <c r="L156" i="1"/>
  <c r="M132" i="1"/>
  <c r="V134" i="1"/>
  <c r="V132" i="1"/>
  <c r="V133" i="1"/>
  <c r="S134" i="1"/>
  <c r="S132" i="1"/>
  <c r="S133" i="1"/>
  <c r="P132" i="1"/>
  <c r="P133" i="1"/>
  <c r="P134" i="1"/>
  <c r="M134" i="1"/>
  <c r="M133" i="1"/>
  <c r="J132" i="1"/>
  <c r="J133" i="1"/>
  <c r="J134" i="1"/>
  <c r="G132" i="1"/>
  <c r="G134" i="1"/>
  <c r="G133" i="1"/>
  <c r="V9" i="1"/>
  <c r="U144" i="1"/>
  <c r="R144" i="1"/>
  <c r="L144" i="1"/>
  <c r="O144" i="1"/>
  <c r="F144" i="1"/>
  <c r="I144" i="1"/>
  <c r="J7" i="1"/>
  <c r="S7" i="1"/>
  <c r="V7" i="1"/>
  <c r="P7" i="1"/>
  <c r="M7" i="1"/>
  <c r="G7" i="1"/>
  <c r="E9" i="1"/>
</calcChain>
</file>

<file path=xl/sharedStrings.xml><?xml version="1.0" encoding="utf-8"?>
<sst xmlns="http://schemas.openxmlformats.org/spreadsheetml/2006/main" count="176" uniqueCount="93">
  <si>
    <t>GIRLS 13/UNDER 100M FLY</t>
  </si>
  <si>
    <t>BOYS 13/UNDER 100M FLY</t>
  </si>
  <si>
    <t>GIRLS 10/UNDER 50M BREAST</t>
  </si>
  <si>
    <t>BOYS 10/UNDER 50M BREAST</t>
  </si>
  <si>
    <t>GIRLS 11/UNDER 50M FLY</t>
  </si>
  <si>
    <t>BOYS 11/UNDER 50M FLY</t>
  </si>
  <si>
    <t>GIRLS 12/UNDER 100M FREE</t>
  </si>
  <si>
    <t>BOYS 12/UNDER 100M FREE</t>
  </si>
  <si>
    <t>GIRLS 13/UNDER 100M BACK</t>
  </si>
  <si>
    <t>BOYS 13/UNDER 100M BACK</t>
  </si>
  <si>
    <t>GIRLS 12/UNDER 4 X 50 FREE</t>
  </si>
  <si>
    <t>BOYS 12/UNDER 4 X 50 FREE</t>
  </si>
  <si>
    <t>GIRLS 13/UNDER 4 X 50 MEDLEY</t>
  </si>
  <si>
    <t>BOYS 13/UNDER 4 X 50 MEDLEY</t>
  </si>
  <si>
    <t>MIXED SQUADRON 8 X 25 FREE</t>
  </si>
  <si>
    <t xml:space="preserve">10 LANE 2750
8  LANE 1800
7  LANE 1400     
6  LANE 1071                
5   LANE  750 </t>
  </si>
  <si>
    <t>GIRLS 11/UNDER 4 X 50 MEDLEY</t>
    <phoneticPr fontId="0" type="noConversion"/>
  </si>
  <si>
    <t>BOYS 11/UNDER 4 X 50 MEDLEY</t>
    <phoneticPr fontId="0" type="noConversion"/>
  </si>
  <si>
    <t>GIRLS 11/UNDER 4 X 50 FREE</t>
    <phoneticPr fontId="0" type="noConversion"/>
  </si>
  <si>
    <t>BOYS 11/UNDER 4 X 50 FREE</t>
    <phoneticPr fontId="0" type="noConversion"/>
  </si>
  <si>
    <t>NUMBER OF TEAMS WITH NO POINTS</t>
  </si>
  <si>
    <t>POINTS AT EVENT 18</t>
  </si>
  <si>
    <t>POINTS AT EVENT 26</t>
  </si>
  <si>
    <t xml:space="preserve">POINTS AT EVENT 34 </t>
  </si>
  <si>
    <t xml:space="preserve">POINTS AT EVENT 42 </t>
  </si>
  <si>
    <t>GO TO EVENT 19</t>
  </si>
  <si>
    <t>GO TO EVENT 27</t>
  </si>
  <si>
    <t>GO TO EVENT 35</t>
  </si>
  <si>
    <t>GO TO EVENT 43</t>
  </si>
  <si>
    <t>DATE</t>
  </si>
  <si>
    <t>EVENTS</t>
  </si>
  <si>
    <t>TIME</t>
  </si>
  <si>
    <t>PLACE</t>
  </si>
  <si>
    <t>POINTS</t>
  </si>
  <si>
    <t xml:space="preserve">LANE </t>
  </si>
  <si>
    <t>VENUE</t>
  </si>
  <si>
    <t>1ST</t>
  </si>
  <si>
    <t>2ND</t>
  </si>
  <si>
    <t>3RD</t>
  </si>
  <si>
    <t>GO TO EVENT 11</t>
  </si>
  <si>
    <t>RETURN TO EVENT 1</t>
  </si>
  <si>
    <t xml:space="preserve">POINTS AT EVENT 10 </t>
  </si>
  <si>
    <t xml:space="preserve">TOTALS OF 
1st, 2nd &amp; 3rd PLACES 
PER CLUB </t>
  </si>
  <si>
    <t>CLICK HERE TO READ THE INSTRUCTIONS BEFORE USING THE PROGRAMME</t>
  </si>
  <si>
    <t>PLEASE TAKE A MOMENT TO READ THESE INSTRUCTIONS
THEN
CLICK HERE TO GO TO 
EVENT 1</t>
  </si>
  <si>
    <t>NB.</t>
  </si>
  <si>
    <t>OVERALL POINTS TOTAL</t>
  </si>
  <si>
    <t>DQs, TIES ETC WILL CHANGE THESE FIGUES</t>
  </si>
  <si>
    <t>DEFAULT 
POINTS TOTALS</t>
  </si>
  <si>
    <r>
      <t xml:space="preserve">DOUBLE POINTS CHANGE 
 </t>
    </r>
    <r>
      <rPr>
        <b/>
        <sz val="10"/>
        <rFont val="Arial"/>
        <family val="2"/>
      </rPr>
      <t>1</t>
    </r>
    <r>
      <rPr>
        <b/>
        <sz val="10"/>
        <color indexed="10"/>
        <rFont val="Arial"/>
        <family val="2"/>
      </rPr>
      <t xml:space="preserve"> to </t>
    </r>
    <r>
      <rPr>
        <b/>
        <u/>
        <sz val="10"/>
        <rFont val="Arial"/>
        <family val="2"/>
      </rPr>
      <t xml:space="preserve">2
</t>
    </r>
    <r>
      <rPr>
        <b/>
        <sz val="10"/>
        <rFont val="Arial"/>
        <family val="2"/>
      </rPr>
      <t xml:space="preserve">TRIPLE POINTS
CHANGE TO </t>
    </r>
    <r>
      <rPr>
        <b/>
        <u/>
        <sz val="10"/>
        <rFont val="Arial"/>
        <family val="2"/>
      </rPr>
      <t>3
ETC, ETC</t>
    </r>
  </si>
  <si>
    <t>GALA DETAILS</t>
  </si>
  <si>
    <t>ENTER ALL GALA DETAILS INTO THE RED BOXES. THIS SHEET WILL ACCOMMODATE UP TO 8 LANES AND 60 EVENTS</t>
  </si>
  <si>
    <t>Kent Junior League - Division 1 - Gala 2</t>
  </si>
  <si>
    <t>Glass Mill Leisure Centre, Lewisham</t>
  </si>
  <si>
    <t>GIRLS 11/UNDER 50M BREAST</t>
  </si>
  <si>
    <t>BOYS 11/UNDER 50M BREAST</t>
  </si>
  <si>
    <t>GIRLS 12/UNDER 100M FLY</t>
  </si>
  <si>
    <t>BOYS 12/UNDER 100M FLY</t>
  </si>
  <si>
    <t>GIRLS 10/UNDER 50M BACK</t>
  </si>
  <si>
    <t>BOYS 10/UNDER 50M BACK</t>
  </si>
  <si>
    <t>GIRLS 13/UNDER 100M BREAST</t>
  </si>
  <si>
    <t>BOYS 13/UNDER 100M BREAST</t>
  </si>
  <si>
    <t>GIRLS 12/UNDER 100M BACK</t>
  </si>
  <si>
    <t>BOYS 12/UNDER 100M BACK</t>
  </si>
  <si>
    <t>GIRLS 11/UNDER 50M FREE</t>
  </si>
  <si>
    <t>BOYS 11/UNDER 50M FREE</t>
  </si>
  <si>
    <t>GIRLS 10/UNDER 50M FLY</t>
  </si>
  <si>
    <t>BOYS 10/UNDER 50M FLY</t>
  </si>
  <si>
    <t>GIRLS 13/UNDER 100M FREE</t>
  </si>
  <si>
    <t>BOYS 13/UNDER 100M FREE</t>
  </si>
  <si>
    <t>GIRLS 12/UNDER 4 X 50 MEDLEY</t>
  </si>
  <si>
    <t>BOYS 12/UNDER 4 X 50 MEDLEY</t>
  </si>
  <si>
    <t xml:space="preserve">GIRLS 9/10 4 X 25 FREE </t>
  </si>
  <si>
    <t>BOYS 9/10 4 X 25 FREE</t>
  </si>
  <si>
    <t>GIRLS 13/UNDER 4 X 50 FREE</t>
  </si>
  <si>
    <t>BOYS 13/UNDER 4 X 50 FREE</t>
  </si>
  <si>
    <t>GIRLS 11/UNDER 50M BACK</t>
  </si>
  <si>
    <t>BOYS 11/UNDER 50M BACK</t>
  </si>
  <si>
    <t>GIRLS 10/UNDER 50M FREE</t>
  </si>
  <si>
    <t>BOYS 10/UNDER 50M FREE</t>
  </si>
  <si>
    <t>GIRLS 12/UNDER 100M BREAST</t>
  </si>
  <si>
    <t>BOYS 12/UNDER 100M BREAST</t>
  </si>
  <si>
    <r>
      <t>The sheet size of 72% is set to fill a 17" screen. It can be altered to suit your personal preference without affecting the print set up. 
NOW</t>
    </r>
    <r>
      <rPr>
        <b/>
        <sz val="12"/>
        <rFont val="Comic Sans MS"/>
        <family val="4"/>
      </rPr>
      <t xml:space="preserve"> E</t>
    </r>
    <r>
      <rPr>
        <b/>
        <sz val="12"/>
        <rFont val="Arial"/>
        <family val="2"/>
      </rPr>
      <t xml:space="preserve">nter all of the Gala details into the  </t>
    </r>
    <r>
      <rPr>
        <b/>
        <u/>
        <sz val="12"/>
        <color indexed="10"/>
        <rFont val="Arial"/>
        <family val="2"/>
      </rPr>
      <t>RED</t>
    </r>
    <r>
      <rPr>
        <b/>
        <sz val="12"/>
        <color indexed="10"/>
        <rFont val="Arial"/>
        <family val="2"/>
      </rPr>
      <t xml:space="preserve"> </t>
    </r>
    <r>
      <rPr>
        <b/>
        <sz val="12"/>
        <rFont val="Arial"/>
        <family val="2"/>
      </rPr>
      <t xml:space="preserve"> boxes at the top of the page  -----Division-----Round-----Venue-----Date-----</t>
    </r>
    <r>
      <rPr>
        <b/>
        <u/>
        <sz val="12"/>
        <rFont val="Arial"/>
        <family val="2"/>
      </rPr>
      <t xml:space="preserve">1st  Lane number </t>
    </r>
    <r>
      <rPr>
        <b/>
        <sz val="12"/>
        <rFont val="Arial"/>
        <family val="2"/>
      </rPr>
      <t xml:space="preserve">-----Clubs.
Lane numbers will only appear as team names are entered from left to right
</t>
    </r>
    <r>
      <rPr>
        <b/>
        <sz val="12"/>
        <rFont val="Comic Sans MS"/>
        <family val="4"/>
      </rPr>
      <t xml:space="preserve">THE SHEET ACCOMODATES UP TO 10 TEAMS AND RECORDS DIFFERENT POINTS VALUES DEPENDING ON HOW MANY TEAMS ARE COMPETING. 
The points values are controlled by the number of team names entered. FOR  EXAMPLE  (10 names = 10 points per win)     (6 names = 6 points per win)
DOUBLE POINTS FOR RELAYS CAN BE ACHIEVED BY ALTERING THE RED NUMBER 1 AT THE LEFT OF EACH EVENT. 2 GIVES DOUBLE, 3 TRIPLE, ETC
</t>
    </r>
    <r>
      <rPr>
        <b/>
        <u/>
        <sz val="16"/>
        <color indexed="12"/>
        <rFont val="Comic Sans MS"/>
        <family val="4"/>
      </rPr>
      <t>ALL TIMES MUST BE ENTERED AS FOLLOWS</t>
    </r>
    <r>
      <rPr>
        <b/>
        <sz val="12"/>
        <rFont val="Comic Sans MS"/>
        <family val="4"/>
      </rPr>
      <t xml:space="preserve"> Minutes (colon :) Seconds (stop .) Fractions     
For example   </t>
    </r>
    <r>
      <rPr>
        <b/>
        <sz val="16"/>
        <rFont val="Comic Sans MS"/>
        <family val="4"/>
      </rPr>
      <t xml:space="preserve">1:07.36.        </t>
    </r>
    <r>
      <rPr>
        <b/>
        <sz val="12"/>
        <rFont val="Comic Sans MS"/>
        <family val="4"/>
      </rPr>
      <t xml:space="preserve">Times under 1 Minute must be preceded with a Zero &amp; colon (0:) eg </t>
    </r>
    <r>
      <rPr>
        <b/>
        <sz val="16"/>
        <rFont val="Comic Sans MS"/>
        <family val="4"/>
      </rPr>
      <t xml:space="preserve">0:59.99
</t>
    </r>
    <r>
      <rPr>
        <b/>
        <sz val="12"/>
        <rFont val="Comic Sans MS"/>
        <family val="4"/>
      </rPr>
      <t xml:space="preserve">Any swim which requires no points being awarded must have a </t>
    </r>
    <r>
      <rPr>
        <b/>
        <u/>
        <sz val="12"/>
        <color indexed="10"/>
        <rFont val="Comic Sans MS"/>
        <family val="4"/>
      </rPr>
      <t>ZERO</t>
    </r>
    <r>
      <rPr>
        <b/>
        <sz val="12"/>
        <rFont val="Comic Sans MS"/>
        <family val="4"/>
      </rPr>
      <t xml:space="preserve"> entered in the time box.
The reason for a no point allocation  can be entered into the row below the time/points/place boxes</t>
    </r>
    <r>
      <rPr>
        <b/>
        <sz val="16"/>
        <color indexed="10"/>
        <rFont val="Arial Black"/>
        <family val="2"/>
      </rPr>
      <t xml:space="preserve">
</t>
    </r>
    <r>
      <rPr>
        <b/>
        <sz val="14"/>
        <rFont val="Arial Black"/>
        <family val="2"/>
      </rPr>
      <t>T</t>
    </r>
    <r>
      <rPr>
        <b/>
        <sz val="14"/>
        <rFont val="Comic Sans MS"/>
        <family val="4"/>
      </rPr>
      <t xml:space="preserve">he Referree may decide to allocate different places to equal times. 
If so then a 3rd decimal figure can be inserted to alter the places. 
1:12.23 will record one place higher and 1 point more than 1:12.231. Please note that the extra digit will not show on the display. 
IF THE RECORDER ENTERS WRONG INFORMATION THE ERROR CAN BE CORRECTED AT ANY TIME DURING OR AFTER THE GALA. 
</t>
    </r>
    <r>
      <rPr>
        <b/>
        <sz val="10"/>
        <color indexed="12"/>
        <rFont val="Comic Sans MS"/>
        <family val="4"/>
      </rPr>
      <t xml:space="preserve">SIMPLY SELECT THE REQUIRED CELL,   </t>
    </r>
    <r>
      <rPr>
        <b/>
        <u/>
        <sz val="20"/>
        <color indexed="10"/>
        <rFont val="Comic Sans MS"/>
        <family val="4"/>
      </rPr>
      <t>PRESS DELETE ON THE KEYBOARD</t>
    </r>
    <r>
      <rPr>
        <b/>
        <sz val="20"/>
        <color indexed="10"/>
        <rFont val="Comic Sans MS"/>
        <family val="4"/>
      </rPr>
      <t xml:space="preserve"> </t>
    </r>
    <r>
      <rPr>
        <b/>
        <sz val="10"/>
        <color indexed="12"/>
        <rFont val="Comic Sans MS"/>
        <family val="4"/>
      </rPr>
      <t xml:space="preserve">THEN ENTER THE CORRECT INFORMATION.  
THIS WILL CORRECT ANY POINTS &amp; PLACING ERRORS WHICH MAY HAVE ACCUMULATED THROUGHOUT THE GALA.
</t>
    </r>
    <r>
      <rPr>
        <b/>
        <sz val="10"/>
        <rFont val="Comic Sans MS"/>
        <family val="4"/>
      </rPr>
      <t>SHOULD ANY POINTS OR PLACE CELLS SHOW AS A</t>
    </r>
    <r>
      <rPr>
        <b/>
        <u/>
        <sz val="10"/>
        <color indexed="10"/>
        <rFont val="Comic Sans MS"/>
        <family val="4"/>
      </rPr>
      <t xml:space="preserve"> RED MINUS FIGURE OR BE UNEXPECTEDLY BLANK</t>
    </r>
    <r>
      <rPr>
        <b/>
        <sz val="10"/>
        <rFont val="Comic Sans MS"/>
        <family val="4"/>
      </rPr>
      <t xml:space="preserve"> THEN CHECK THAT THE CLUB NAMES ARE  ENTERED CORRECTLY  AT THE HEAD OF EACH LANE.
</t>
    </r>
    <r>
      <rPr>
        <b/>
        <sz val="12"/>
        <rFont val="Comic Sans MS"/>
        <family val="4"/>
      </rPr>
      <t>If a lane is not in use then the team name box must remain coloured red or errors will occur.</t>
    </r>
    <r>
      <rPr>
        <b/>
        <sz val="10"/>
        <color indexed="12"/>
        <rFont val="Comic Sans MS"/>
        <family val="4"/>
      </rPr>
      <t xml:space="preserve">
</t>
    </r>
    <r>
      <rPr>
        <b/>
        <sz val="12"/>
        <rFont val="Comic Sans MS"/>
        <family val="4"/>
      </rPr>
      <t>The final result will print out on 3 pages.</t>
    </r>
    <r>
      <rPr>
        <b/>
        <sz val="12"/>
        <color indexed="12"/>
        <rFont val="Comic Sans MS"/>
        <family val="4"/>
      </rPr>
      <t xml:space="preserve"> (landscape)</t>
    </r>
    <r>
      <rPr>
        <b/>
        <sz val="10"/>
        <color indexed="12"/>
        <rFont val="Comic Sans MS"/>
        <family val="4"/>
      </rPr>
      <t xml:space="preserve">                      
                                                     </t>
    </r>
    <r>
      <rPr>
        <b/>
        <sz val="10"/>
        <rFont val="Comic Sans MS"/>
        <family val="4"/>
      </rPr>
      <t xml:space="preserve"> </t>
    </r>
  </si>
  <si>
    <t>GALA SHEET
 V 3.1</t>
  </si>
  <si>
    <t>GIRLS 10/UNDER 4 X 25 MEDLEY</t>
  </si>
  <si>
    <t>BOYS 10/UNDER 4 X 25 MEDLEY</t>
  </si>
  <si>
    <t>Saxon Crown</t>
  </si>
  <si>
    <t>GIRLS 13/UNDER 100M IM</t>
  </si>
  <si>
    <t>BOYS 13/UNDER 100M IM</t>
  </si>
  <si>
    <t>Dulwich Dolphins</t>
  </si>
  <si>
    <t>Tonbridge</t>
  </si>
  <si>
    <t>Ashford Town</t>
  </si>
  <si>
    <t>Edenbridge Piranhas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</si>
</sst>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ss.00"/>
  </numFmts>
  <fonts count="54" x14ac:knownFonts="1">
    <font>
      <sz val="10"/>
      <name val="Arial"/>
    </font>
    <font>
      <u/>
      <sz val="9.5"/>
      <color indexed="12"/>
      <name val="Arial"/>
      <family val="2"/>
    </font>
    <font>
      <sz val="10"/>
      <name val="Comic Sans MS"/>
      <family val="4"/>
    </font>
    <font>
      <b/>
      <sz val="14"/>
      <name val="Comic Sans MS"/>
      <family val="4"/>
    </font>
    <font>
      <sz val="10"/>
      <name val="Arial"/>
    </font>
    <font>
      <b/>
      <sz val="10"/>
      <name val="Comic Sans MS"/>
      <family val="4"/>
    </font>
    <font>
      <sz val="12"/>
      <name val="Arial Black"/>
      <family val="2"/>
    </font>
    <font>
      <b/>
      <sz val="12"/>
      <name val="Comic Sans MS"/>
      <family val="4"/>
    </font>
    <font>
      <b/>
      <sz val="12"/>
      <name val="Arial"/>
      <family val="2"/>
    </font>
    <font>
      <sz val="12"/>
      <name val="Arial"/>
      <family val="2"/>
    </font>
    <font>
      <b/>
      <u/>
      <sz val="12"/>
      <name val="Comic Sans MS"/>
      <family val="4"/>
    </font>
    <font>
      <b/>
      <sz val="18"/>
      <name val="Comic Sans MS"/>
      <family val="4"/>
    </font>
    <font>
      <sz val="14"/>
      <name val="Arial"/>
      <family val="2"/>
    </font>
    <font>
      <sz val="20"/>
      <name val="Arial"/>
      <family val="2"/>
    </font>
    <font>
      <b/>
      <sz val="12"/>
      <color indexed="10"/>
      <name val="Arial"/>
      <family val="2"/>
    </font>
    <font>
      <u val="double"/>
      <sz val="20"/>
      <name val="Arial"/>
      <family val="2"/>
    </font>
    <font>
      <sz val="16"/>
      <name val="Comic Sans MS"/>
      <family val="4"/>
    </font>
    <font>
      <sz val="6"/>
      <name val="Arial"/>
      <family val="2"/>
    </font>
    <font>
      <b/>
      <sz val="10"/>
      <color indexed="12"/>
      <name val="Comic Sans MS"/>
      <family val="4"/>
    </font>
    <font>
      <b/>
      <u/>
      <sz val="12"/>
      <color indexed="10"/>
      <name val="Arial"/>
      <family val="2"/>
    </font>
    <font>
      <u/>
      <sz val="12"/>
      <name val="Arial"/>
      <family val="2"/>
    </font>
    <font>
      <sz val="16"/>
      <name val="Engravers MT"/>
      <family val="1"/>
    </font>
    <font>
      <b/>
      <u/>
      <sz val="20"/>
      <color indexed="12"/>
      <name val="Arial"/>
      <family val="2"/>
    </font>
    <font>
      <sz val="6"/>
      <name val="Comic Sans MS"/>
      <family val="4"/>
    </font>
    <font>
      <b/>
      <sz val="10"/>
      <name val="Arial"/>
      <family val="2"/>
    </font>
    <font>
      <sz val="12"/>
      <name val="Arial Rounded MT Bold"/>
      <family val="2"/>
    </font>
    <font>
      <b/>
      <u/>
      <sz val="16"/>
      <color indexed="12"/>
      <name val="Arial"/>
      <family val="2"/>
    </font>
    <font>
      <b/>
      <sz val="16"/>
      <name val="Comic Sans MS"/>
      <family val="4"/>
    </font>
    <font>
      <b/>
      <sz val="16"/>
      <color indexed="10"/>
      <name val="Comic Sans MS"/>
      <family val="4"/>
    </font>
    <font>
      <b/>
      <u/>
      <sz val="12"/>
      <color indexed="10"/>
      <name val="Comic Sans MS"/>
      <family val="4"/>
    </font>
    <font>
      <b/>
      <sz val="26"/>
      <color indexed="10"/>
      <name val="Arial"/>
      <family val="2"/>
    </font>
    <font>
      <b/>
      <u/>
      <sz val="16"/>
      <color indexed="10"/>
      <name val="Comic Sans MS"/>
      <family val="4"/>
    </font>
    <font>
      <b/>
      <u/>
      <sz val="16"/>
      <color indexed="12"/>
      <name val="Arial"/>
      <family val="2"/>
    </font>
    <font>
      <b/>
      <sz val="12"/>
      <color indexed="12"/>
      <name val="Comic Sans MS"/>
      <family val="4"/>
    </font>
    <font>
      <b/>
      <sz val="16"/>
      <color indexed="9"/>
      <name val="Comic Sans MS"/>
      <family val="4"/>
    </font>
    <font>
      <b/>
      <i/>
      <sz val="48"/>
      <color indexed="9"/>
      <name val="Comic Sans MS"/>
      <family val="4"/>
    </font>
    <font>
      <b/>
      <sz val="9"/>
      <name val="Arial"/>
      <family val="2"/>
    </font>
    <font>
      <b/>
      <u/>
      <sz val="16"/>
      <color indexed="12"/>
      <name val="Comic Sans MS"/>
      <family val="4"/>
    </font>
    <font>
      <u val="double"/>
      <sz val="26"/>
      <name val="Arial Black"/>
      <family val="2"/>
    </font>
    <font>
      <b/>
      <sz val="16"/>
      <color indexed="10"/>
      <name val="Arial Black"/>
      <family val="2"/>
    </font>
    <font>
      <b/>
      <u/>
      <sz val="20"/>
      <color indexed="10"/>
      <name val="Comic Sans MS"/>
      <family val="4"/>
    </font>
    <font>
      <b/>
      <i/>
      <sz val="36"/>
      <name val="Arial"/>
      <family val="2"/>
    </font>
    <font>
      <b/>
      <sz val="10"/>
      <color indexed="10"/>
      <name val="Comic Sans MS"/>
      <family val="4"/>
    </font>
    <font>
      <b/>
      <u/>
      <sz val="10"/>
      <name val="Arial"/>
      <family val="2"/>
    </font>
    <font>
      <b/>
      <u/>
      <sz val="12"/>
      <name val="Arial"/>
      <family val="2"/>
    </font>
    <font>
      <b/>
      <sz val="14"/>
      <name val="Arial Black"/>
      <family val="2"/>
    </font>
    <font>
      <b/>
      <u/>
      <sz val="10"/>
      <color indexed="10"/>
      <name val="Comic Sans MS"/>
      <family val="4"/>
    </font>
    <font>
      <b/>
      <sz val="20"/>
      <color indexed="10"/>
      <name val="Comic Sans MS"/>
      <family val="4"/>
    </font>
    <font>
      <b/>
      <sz val="11"/>
      <name val="Arial"/>
      <family val="2"/>
    </font>
    <font>
      <sz val="20"/>
      <name val="Arial Black"/>
      <family val="2"/>
    </font>
    <font>
      <sz val="12"/>
      <name val="Comic Sans MS"/>
      <family val="4"/>
    </font>
    <font>
      <b/>
      <sz val="10"/>
      <color indexed="10"/>
      <name val="Arial"/>
      <family val="2"/>
    </font>
    <font>
      <b/>
      <sz val="14"/>
      <name val="Arial"/>
      <family val="2"/>
    </font>
    <font>
      <b/>
      <u/>
      <sz val="22"/>
      <color indexed="12"/>
      <name val="Arial"/>
      <family val="2"/>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10"/>
        <bgColor indexed="64"/>
      </patternFill>
    </fill>
    <fill>
      <patternFill patternType="solid">
        <fgColor indexed="42"/>
        <bgColor indexed="64"/>
      </patternFill>
    </fill>
    <fill>
      <patternFill patternType="solid">
        <fgColor indexed="13"/>
        <bgColor indexed="64"/>
      </patternFill>
    </fill>
  </fills>
  <borders count="3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right/>
      <top style="thin">
        <color auto="1"/>
      </top>
      <bottom/>
      <diagonal/>
    </border>
    <border>
      <left style="medium">
        <color auto="1"/>
      </left>
      <right/>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61">
    <xf numFmtId="0" fontId="0" fillId="0" borderId="0" xfId="0"/>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164" fontId="9" fillId="2" borderId="1" xfId="0" applyNumberFormat="1"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shrinkToFit="1"/>
      <protection hidden="1"/>
    </xf>
    <xf numFmtId="0" fontId="13" fillId="0" borderId="3" xfId="0" applyFont="1" applyFill="1" applyBorder="1" applyAlignment="1" applyProtection="1">
      <alignment horizontal="center" vertical="center" shrinkToFit="1"/>
      <protection hidden="1"/>
    </xf>
    <xf numFmtId="0" fontId="13" fillId="0" borderId="4" xfId="0" applyFont="1" applyFill="1" applyBorder="1" applyAlignment="1" applyProtection="1">
      <alignment horizontal="center" vertical="center" shrinkToFit="1"/>
      <protection hidden="1"/>
    </xf>
    <xf numFmtId="0" fontId="13" fillId="0" borderId="1" xfId="0" applyFont="1" applyFill="1" applyBorder="1" applyAlignment="1" applyProtection="1">
      <alignment horizontal="center" vertical="center" shrinkToFit="1"/>
      <protection hidden="1"/>
    </xf>
    <xf numFmtId="0" fontId="13" fillId="0" borderId="5" xfId="0" applyFont="1" applyFill="1" applyBorder="1" applyAlignment="1" applyProtection="1">
      <alignment horizontal="center" vertical="center" shrinkToFit="1"/>
      <protection hidden="1"/>
    </xf>
    <xf numFmtId="0" fontId="13" fillId="0" borderId="6" xfId="0" applyFont="1" applyFill="1" applyBorder="1" applyAlignment="1" applyProtection="1">
      <alignment horizontal="center" vertical="center" shrinkToFit="1"/>
      <protection hidden="1"/>
    </xf>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2" fillId="3" borderId="0" xfId="0" applyFont="1" applyFill="1" applyBorder="1" applyAlignment="1">
      <alignment horizontal="center" vertical="center" wrapText="1"/>
    </xf>
    <xf numFmtId="0" fontId="2" fillId="3" borderId="0" xfId="0" applyFont="1" applyFill="1" applyBorder="1" applyAlignment="1" applyProtection="1">
      <alignment horizontal="center" vertical="center" wrapText="1"/>
    </xf>
    <xf numFmtId="0" fontId="2" fillId="3" borderId="0" xfId="0" applyNumberFormat="1" applyFont="1" applyFill="1" applyBorder="1" applyAlignment="1" applyProtection="1">
      <alignment horizontal="center" vertical="center" shrinkToFit="1"/>
      <protection hidden="1"/>
    </xf>
    <xf numFmtId="0" fontId="4" fillId="0" borderId="7"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3" fillId="0" borderId="0" xfId="0" applyFont="1" applyFill="1" applyBorder="1" applyAlignment="1" applyProtection="1">
      <alignment horizontal="center" vertical="center" shrinkToFit="1"/>
      <protection hidden="1"/>
    </xf>
    <xf numFmtId="0" fontId="1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164" fontId="23" fillId="0" borderId="1" xfId="0" applyNumberFormat="1" applyFont="1" applyFill="1" applyBorder="1" applyAlignment="1">
      <alignment horizontal="center" vertical="center" wrapText="1"/>
    </xf>
    <xf numFmtId="0" fontId="2" fillId="3" borderId="0" xfId="0" applyFont="1" applyFill="1" applyBorder="1" applyAlignment="1" applyProtection="1">
      <alignment horizontal="center" vertical="center" wrapText="1"/>
      <protection hidden="1"/>
    </xf>
    <xf numFmtId="0" fontId="4" fillId="0" borderId="9" xfId="0" applyFont="1" applyFill="1" applyBorder="1" applyAlignment="1">
      <alignment horizontal="center" vertical="center" shrinkToFit="1"/>
    </xf>
    <xf numFmtId="0" fontId="1" fillId="3" borderId="0" xfId="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hidden="1"/>
    </xf>
    <xf numFmtId="0" fontId="0" fillId="4" borderId="0" xfId="0" applyFill="1"/>
    <xf numFmtId="0" fontId="15" fillId="4" borderId="8"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31" fillId="3" borderId="10" xfId="0" applyFont="1" applyFill="1" applyBorder="1" applyAlignment="1" applyProtection="1">
      <alignment horizontal="left" vertical="top" wrapText="1"/>
    </xf>
    <xf numFmtId="0" fontId="31" fillId="3" borderId="0" xfId="0" applyFont="1" applyFill="1" applyBorder="1" applyAlignment="1" applyProtection="1">
      <alignment horizontal="left" vertical="top" wrapText="1"/>
    </xf>
    <xf numFmtId="0" fontId="27" fillId="0" borderId="0" xfId="0" applyFont="1" applyFill="1" applyBorder="1" applyAlignment="1" applyProtection="1">
      <alignment horizontal="center" vertical="center" wrapText="1"/>
      <protection locked="0"/>
    </xf>
    <xf numFmtId="0" fontId="35" fillId="0" borderId="11" xfId="0" applyFont="1" applyFill="1" applyBorder="1" applyAlignment="1" applyProtection="1">
      <alignment horizontal="center" vertical="center" wrapText="1"/>
      <protection hidden="1"/>
    </xf>
    <xf numFmtId="0" fontId="25" fillId="0" borderId="12" xfId="0" applyFont="1" applyFill="1" applyBorder="1" applyAlignment="1">
      <alignment horizontal="center" vertical="center" wrapText="1"/>
    </xf>
    <xf numFmtId="0" fontId="36" fillId="0" borderId="11" xfId="0" applyFont="1" applyFill="1" applyBorder="1" applyAlignment="1" applyProtection="1">
      <alignment horizontal="center" vertical="center" wrapText="1"/>
      <protection hidden="1"/>
    </xf>
    <xf numFmtId="0" fontId="2" fillId="0" borderId="12"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34" fillId="0" borderId="8" xfId="0" applyFont="1" applyFill="1" applyBorder="1" applyAlignment="1" applyProtection="1">
      <alignment horizontal="center" wrapText="1"/>
      <protection hidden="1"/>
    </xf>
    <xf numFmtId="0" fontId="11" fillId="3" borderId="0" xfId="0" applyFont="1" applyFill="1" applyBorder="1" applyAlignment="1">
      <alignment horizontal="center" vertical="center" wrapText="1"/>
    </xf>
    <xf numFmtId="0" fontId="8" fillId="0" borderId="0" xfId="0" applyFont="1" applyFill="1" applyBorder="1" applyAlignment="1">
      <alignment horizontal="left" vertical="top" wrapText="1"/>
    </xf>
    <xf numFmtId="0" fontId="14" fillId="0" borderId="0"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hidden="1"/>
    </xf>
    <xf numFmtId="0" fontId="42" fillId="0" borderId="1" xfId="0" applyFont="1" applyFill="1" applyBorder="1" applyAlignment="1" applyProtection="1">
      <alignment horizontal="center" vertical="center" wrapText="1"/>
      <protection hidden="1"/>
    </xf>
    <xf numFmtId="0" fontId="43" fillId="3" borderId="0" xfId="1"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top" wrapText="1"/>
      <protection locked="0"/>
    </xf>
    <xf numFmtId="0" fontId="27" fillId="0"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12" fillId="0" borderId="8" xfId="0" applyFont="1" applyFill="1" applyBorder="1" applyAlignment="1" applyProtection="1">
      <alignment horizontal="right" vertical="center" wrapText="1"/>
    </xf>
    <xf numFmtId="0" fontId="12" fillId="0" borderId="0" xfId="0" applyFont="1" applyFill="1" applyBorder="1" applyAlignment="1" applyProtection="1">
      <alignment horizontal="right" vertical="center" wrapText="1"/>
    </xf>
    <xf numFmtId="0" fontId="7" fillId="3" borderId="0"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protection locked="0"/>
    </xf>
    <xf numFmtId="0" fontId="6" fillId="6" borderId="14" xfId="0" applyFont="1" applyFill="1" applyBorder="1" applyAlignment="1" applyProtection="1">
      <alignment horizontal="center" vertical="center" wrapText="1"/>
      <protection locked="0"/>
    </xf>
    <xf numFmtId="0" fontId="6" fillId="6" borderId="15"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14" fontId="6" fillId="0" borderId="13" xfId="0" applyNumberFormat="1"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14" fontId="6" fillId="6" borderId="13"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13" fillId="6" borderId="0" xfId="0" applyNumberFormat="1" applyFont="1" applyFill="1" applyBorder="1" applyAlignment="1" applyProtection="1">
      <alignment horizontal="center" vertical="center" wrapText="1"/>
      <protection locked="0"/>
    </xf>
    <xf numFmtId="0" fontId="13" fillId="6" borderId="9" xfId="0" applyNumberFormat="1" applyFont="1" applyFill="1" applyBorder="1" applyAlignment="1" applyProtection="1">
      <alignment horizontal="center" vertical="center" wrapText="1"/>
      <protection locked="0"/>
    </xf>
    <xf numFmtId="0" fontId="41" fillId="0" borderId="8"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53" fillId="8" borderId="31" xfId="1" applyFont="1" applyFill="1" applyBorder="1" applyAlignment="1" applyProtection="1">
      <alignment horizontal="center" vertical="center" wrapText="1"/>
      <protection locked="0"/>
    </xf>
    <xf numFmtId="0" fontId="53" fillId="8" borderId="0" xfId="1"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shrinkToFit="1"/>
      <protection locked="0"/>
    </xf>
    <xf numFmtId="0" fontId="52" fillId="0" borderId="20"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21" fillId="6" borderId="25" xfId="0" applyFont="1" applyFill="1" applyBorder="1" applyAlignment="1" applyProtection="1">
      <alignment horizontal="center" vertical="center" shrinkToFit="1"/>
      <protection locked="0"/>
    </xf>
    <xf numFmtId="0" fontId="21" fillId="6" borderId="26" xfId="0" applyFont="1" applyFill="1" applyBorder="1" applyAlignment="1" applyProtection="1">
      <alignment horizontal="center" vertical="center" shrinkToFit="1"/>
      <protection locked="0"/>
    </xf>
    <xf numFmtId="0" fontId="21" fillId="6" borderId="27" xfId="0" applyFont="1" applyFill="1" applyBorder="1" applyAlignment="1" applyProtection="1">
      <alignment horizontal="center" vertical="center" shrinkToFit="1"/>
      <protection locked="0"/>
    </xf>
    <xf numFmtId="164" fontId="9" fillId="0" borderId="13" xfId="0" applyNumberFormat="1" applyFont="1" applyFill="1" applyBorder="1" applyAlignment="1" applyProtection="1">
      <alignment horizontal="center" vertical="center" wrapText="1"/>
      <protection locked="0"/>
    </xf>
    <xf numFmtId="164" fontId="9" fillId="0" borderId="14" xfId="0" applyNumberFormat="1" applyFont="1" applyFill="1" applyBorder="1" applyAlignment="1" applyProtection="1">
      <alignment horizontal="center" vertical="center" wrapText="1"/>
      <protection locked="0"/>
    </xf>
    <xf numFmtId="164" fontId="9" fillId="0" borderId="15"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shrinkToFit="1"/>
      <protection hidden="1"/>
    </xf>
    <xf numFmtId="0" fontId="13" fillId="0" borderId="13" xfId="0" applyFont="1" applyFill="1" applyBorder="1" applyAlignment="1" applyProtection="1">
      <alignment horizontal="center" vertical="center" shrinkToFit="1"/>
      <protection hidden="1"/>
    </xf>
    <xf numFmtId="0" fontId="13" fillId="0" borderId="16" xfId="0" applyFont="1" applyFill="1" applyBorder="1" applyAlignment="1" applyProtection="1">
      <alignment horizontal="center" vertical="center" shrinkToFit="1"/>
      <protection hidden="1"/>
    </xf>
    <xf numFmtId="0" fontId="13" fillId="0" borderId="6" xfId="0" applyFont="1" applyFill="1" applyBorder="1" applyAlignment="1" applyProtection="1">
      <alignment horizontal="center" vertical="center" shrinkToFit="1"/>
      <protection hidden="1"/>
    </xf>
    <xf numFmtId="0" fontId="13" fillId="0" borderId="17" xfId="0" applyFont="1" applyFill="1" applyBorder="1" applyAlignment="1" applyProtection="1">
      <alignment horizontal="center" vertical="center" shrinkToFit="1"/>
      <protection hidden="1"/>
    </xf>
    <xf numFmtId="0" fontId="13" fillId="0" borderId="18" xfId="0" applyFont="1" applyFill="1" applyBorder="1" applyAlignment="1" applyProtection="1">
      <alignment horizontal="center" vertical="center" shrinkToFit="1"/>
      <protection hidden="1"/>
    </xf>
    <xf numFmtId="0" fontId="51" fillId="7" borderId="0" xfId="1" applyFont="1" applyFill="1" applyBorder="1" applyAlignment="1" applyProtection="1">
      <alignment horizontal="center" wrapText="1"/>
    </xf>
    <xf numFmtId="0" fontId="51" fillId="7" borderId="19" xfId="1" applyFont="1" applyFill="1" applyBorder="1" applyAlignment="1" applyProtection="1">
      <alignment horizontal="center" wrapText="1"/>
    </xf>
    <xf numFmtId="0" fontId="12" fillId="0" borderId="12" xfId="0" applyFont="1" applyFill="1" applyBorder="1" applyAlignment="1">
      <alignment horizontal="right" vertical="center" shrinkToFit="1"/>
    </xf>
    <xf numFmtId="0" fontId="12" fillId="0" borderId="11" xfId="0" applyFont="1" applyFill="1" applyBorder="1" applyAlignment="1">
      <alignment horizontal="right" vertical="center" shrinkToFit="1"/>
    </xf>
    <xf numFmtId="0" fontId="49" fillId="0" borderId="20" xfId="0" applyFont="1" applyFill="1" applyBorder="1" applyAlignment="1" applyProtection="1">
      <alignment horizontal="center" vertical="center" shrinkToFit="1"/>
      <protection hidden="1"/>
    </xf>
    <xf numFmtId="0" fontId="49" fillId="0" borderId="21" xfId="0" applyFont="1" applyFill="1" applyBorder="1" applyAlignment="1" applyProtection="1">
      <alignment horizontal="center" vertical="center" shrinkToFit="1"/>
      <protection hidden="1"/>
    </xf>
    <xf numFmtId="0" fontId="49" fillId="0" borderId="19" xfId="0" applyFont="1" applyFill="1" applyBorder="1" applyAlignment="1" applyProtection="1">
      <alignment horizontal="center" vertical="center" shrinkToFit="1"/>
      <protection hidden="1"/>
    </xf>
    <xf numFmtId="0" fontId="49" fillId="0" borderId="22" xfId="0" applyFont="1" applyFill="1" applyBorder="1" applyAlignment="1" applyProtection="1">
      <alignment horizontal="center" vertical="center" shrinkToFit="1"/>
      <protection hidden="1"/>
    </xf>
    <xf numFmtId="0" fontId="49" fillId="0" borderId="20" xfId="0" applyFont="1" applyFill="1" applyBorder="1" applyAlignment="1" applyProtection="1">
      <alignment horizontal="center" vertical="center" shrinkToFit="1"/>
    </xf>
    <xf numFmtId="0" fontId="49" fillId="0" borderId="21" xfId="0" applyFont="1" applyFill="1" applyBorder="1" applyAlignment="1" applyProtection="1">
      <alignment horizontal="center" vertical="center" shrinkToFit="1"/>
    </xf>
    <xf numFmtId="0" fontId="49" fillId="0" borderId="19" xfId="0" applyFont="1" applyFill="1" applyBorder="1" applyAlignment="1" applyProtection="1">
      <alignment horizontal="center" vertical="center" shrinkToFit="1"/>
    </xf>
    <xf numFmtId="0" fontId="49" fillId="0" borderId="22" xfId="0" applyFont="1" applyFill="1" applyBorder="1" applyAlignment="1" applyProtection="1">
      <alignment horizontal="center" vertical="center" shrinkToFit="1"/>
    </xf>
    <xf numFmtId="0" fontId="38" fillId="0" borderId="20" xfId="0" applyFont="1" applyFill="1" applyBorder="1" applyAlignment="1" applyProtection="1">
      <alignment horizontal="center" vertical="center" wrapText="1"/>
      <protection hidden="1"/>
    </xf>
    <xf numFmtId="0" fontId="38" fillId="0" borderId="21" xfId="0" applyFont="1" applyFill="1" applyBorder="1" applyAlignment="1" applyProtection="1">
      <alignment horizontal="center" vertical="center" wrapText="1"/>
      <protection hidden="1"/>
    </xf>
    <xf numFmtId="0" fontId="38" fillId="0" borderId="19" xfId="0" applyFont="1" applyFill="1" applyBorder="1" applyAlignment="1" applyProtection="1">
      <alignment horizontal="center" vertical="center" wrapText="1"/>
      <protection hidden="1"/>
    </xf>
    <xf numFmtId="0" fontId="38" fillId="0" borderId="22" xfId="0" applyFont="1" applyFill="1" applyBorder="1" applyAlignment="1" applyProtection="1">
      <alignment horizontal="center" vertical="center" wrapText="1"/>
      <protection hidden="1"/>
    </xf>
    <xf numFmtId="0" fontId="12" fillId="0" borderId="12" xfId="0" applyFont="1" applyFill="1" applyBorder="1" applyAlignment="1">
      <alignment horizontal="right" vertical="center" wrapText="1"/>
    </xf>
    <xf numFmtId="0" fontId="12" fillId="0" borderId="11" xfId="0" applyFont="1" applyFill="1" applyBorder="1" applyAlignment="1">
      <alignment horizontal="right" vertical="center" wrapText="1"/>
    </xf>
    <xf numFmtId="0" fontId="13" fillId="0" borderId="3" xfId="0" applyFont="1" applyFill="1" applyBorder="1" applyAlignment="1" applyProtection="1">
      <alignment horizontal="center" vertical="center" shrinkToFit="1"/>
      <protection hidden="1"/>
    </xf>
    <xf numFmtId="0" fontId="13" fillId="0" borderId="23" xfId="0" applyFont="1" applyFill="1" applyBorder="1" applyAlignment="1" applyProtection="1">
      <alignment horizontal="center" vertical="center" shrinkToFit="1"/>
      <protection hidden="1"/>
    </xf>
    <xf numFmtId="0" fontId="13" fillId="0" borderId="24" xfId="0" applyFont="1" applyFill="1" applyBorder="1" applyAlignment="1" applyProtection="1">
      <alignment horizontal="center" vertical="center" shrinkToFit="1"/>
      <protection hidden="1"/>
    </xf>
    <xf numFmtId="0" fontId="21" fillId="6" borderId="19"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hidden="1"/>
    </xf>
    <xf numFmtId="0" fontId="14" fillId="0" borderId="0" xfId="0" applyFont="1" applyFill="1" applyBorder="1" applyAlignment="1" applyProtection="1">
      <alignment horizontal="center" vertical="center" wrapText="1" shrinkToFit="1"/>
      <protection hidden="1"/>
    </xf>
    <xf numFmtId="0" fontId="14" fillId="0" borderId="0"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26" fillId="8" borderId="0" xfId="1" applyFont="1" applyFill="1" applyBorder="1" applyAlignment="1" applyProtection="1">
      <alignment horizontal="center" vertical="center" wrapText="1"/>
      <protection locked="0"/>
    </xf>
    <xf numFmtId="0" fontId="27" fillId="0" borderId="0" xfId="0" applyFont="1" applyFill="1" applyBorder="1" applyAlignment="1">
      <alignment horizontal="center" wrapText="1"/>
    </xf>
    <xf numFmtId="0" fontId="32" fillId="8" borderId="0" xfId="1" applyFont="1" applyFill="1" applyBorder="1" applyAlignment="1" applyProtection="1">
      <alignment horizontal="center" vertical="center" wrapText="1"/>
      <protection locked="0"/>
    </xf>
    <xf numFmtId="0" fontId="21" fillId="6" borderId="11"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top" wrapText="1"/>
      <protection locked="0"/>
    </xf>
    <xf numFmtId="0" fontId="9" fillId="3" borderId="0" xfId="0" applyFont="1" applyFill="1" applyBorder="1" applyAlignment="1">
      <alignment horizontal="center" vertical="center" wrapText="1"/>
    </xf>
    <xf numFmtId="0" fontId="22" fillId="8" borderId="1" xfId="1"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wrapText="1"/>
      <protection locked="0"/>
    </xf>
    <xf numFmtId="0" fontId="8" fillId="0" borderId="0" xfId="0" applyFont="1" applyFill="1" applyBorder="1" applyAlignment="1">
      <alignment horizontal="left" vertical="top" wrapText="1"/>
    </xf>
    <xf numFmtId="0" fontId="9" fillId="0" borderId="29" xfId="0" applyFont="1" applyFill="1" applyBorder="1" applyAlignment="1" applyProtection="1">
      <alignment horizontal="left" vertical="center" shrinkToFit="1"/>
      <protection locked="0"/>
    </xf>
    <xf numFmtId="0" fontId="9" fillId="0" borderId="10" xfId="0" applyFont="1" applyFill="1" applyBorder="1" applyAlignment="1" applyProtection="1">
      <alignment horizontal="left" vertical="center" shrinkToFit="1"/>
      <protection locked="0"/>
    </xf>
    <xf numFmtId="0" fontId="9" fillId="0" borderId="30" xfId="0" applyFont="1" applyFill="1" applyBorder="1" applyAlignment="1" applyProtection="1">
      <alignment horizontal="left" vertical="center" shrinkToFit="1"/>
      <protection locked="0"/>
    </xf>
    <xf numFmtId="0" fontId="9" fillId="0" borderId="23" xfId="0" applyFont="1" applyFill="1" applyBorder="1" applyAlignment="1" applyProtection="1">
      <alignment horizontal="left" vertical="center" shrinkToFit="1"/>
      <protection locked="0"/>
    </xf>
    <xf numFmtId="0" fontId="9" fillId="0" borderId="32" xfId="0" applyFont="1" applyFill="1" applyBorder="1" applyAlignment="1" applyProtection="1">
      <alignment horizontal="left" vertical="center" shrinkToFit="1"/>
      <protection locked="0"/>
    </xf>
    <xf numFmtId="0" fontId="9" fillId="0" borderId="33" xfId="0" applyFont="1" applyFill="1" applyBorder="1" applyAlignment="1" applyProtection="1">
      <alignment horizontal="left" vertical="center" shrinkToFit="1"/>
      <protection locked="0"/>
    </xf>
    <xf numFmtId="0" fontId="10" fillId="7" borderId="1" xfId="0" applyFont="1" applyFill="1" applyBorder="1" applyAlignment="1" applyProtection="1">
      <alignment horizontal="left" vertical="top" wrapText="1"/>
    </xf>
    <xf numFmtId="0" fontId="7" fillId="7" borderId="1" xfId="0" applyFont="1" applyFill="1" applyBorder="1" applyAlignment="1" applyProtection="1">
      <alignment horizontal="left" vertical="top"/>
    </xf>
    <xf numFmtId="0" fontId="11" fillId="3" borderId="0" xfId="0" applyFont="1" applyFill="1" applyBorder="1" applyAlignment="1">
      <alignment horizontal="center" vertical="center" wrapText="1"/>
    </xf>
    <xf numFmtId="0" fontId="21" fillId="6" borderId="28"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15"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25" fillId="0" borderId="12" xfId="0" applyFont="1" applyFill="1" applyBorder="1" applyAlignment="1">
      <alignment horizontal="center" vertical="top" wrapText="1"/>
    </xf>
    <xf numFmtId="0" fontId="25" fillId="0" borderId="20" xfId="0" applyFont="1" applyFill="1" applyBorder="1" applyAlignment="1">
      <alignment horizontal="center" vertical="top" wrapText="1"/>
    </xf>
    <xf numFmtId="0" fontId="25" fillId="0" borderId="21" xfId="0" applyFont="1" applyFill="1" applyBorder="1" applyAlignment="1">
      <alignment horizontal="center" vertical="top" wrapText="1"/>
    </xf>
    <xf numFmtId="0" fontId="25" fillId="0" borderId="8"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9" xfId="0" applyFont="1" applyFill="1" applyBorder="1" applyAlignment="1">
      <alignment horizontal="center" vertical="top" wrapText="1"/>
    </xf>
    <xf numFmtId="0" fontId="25" fillId="0" borderId="11" xfId="0" applyFont="1" applyFill="1" applyBorder="1" applyAlignment="1">
      <alignment horizontal="center" vertical="top" wrapText="1"/>
    </xf>
    <xf numFmtId="0" fontId="25" fillId="0" borderId="19" xfId="0" applyFont="1" applyFill="1" applyBorder="1" applyAlignment="1">
      <alignment horizontal="center" vertical="top" wrapText="1"/>
    </xf>
    <xf numFmtId="0" fontId="25" fillId="0" borderId="22" xfId="0" applyFont="1" applyFill="1" applyBorder="1" applyAlignment="1">
      <alignment horizontal="center" vertical="top" wrapText="1"/>
    </xf>
    <xf numFmtId="0" fontId="9" fillId="0" borderId="31"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center" shrinkToFit="1"/>
      <protection locked="0"/>
    </xf>
    <xf numFmtId="0" fontId="9" fillId="0" borderId="28" xfId="0" applyFont="1" applyFill="1" applyBorder="1" applyAlignment="1" applyProtection="1">
      <alignment horizontal="left" vertical="center" shrinkToFit="1"/>
      <protection locked="0"/>
    </xf>
    <xf numFmtId="1" fontId="30" fillId="0" borderId="8" xfId="0" applyNumberFormat="1" applyFont="1" applyFill="1" applyBorder="1" applyAlignment="1">
      <alignment horizontal="center" vertical="center" wrapText="1"/>
    </xf>
    <xf numFmtId="1" fontId="30" fillId="0" borderId="11" xfId="0" applyNumberFormat="1"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3" xfId="0" applyFont="1" applyFill="1" applyBorder="1" applyAlignment="1">
      <alignment horizontal="center" vertical="center" wrapText="1"/>
    </xf>
    <xf numFmtId="1" fontId="28" fillId="0" borderId="35" xfId="0" applyNumberFormat="1" applyFont="1" applyFill="1" applyBorder="1" applyAlignment="1" applyProtection="1">
      <alignment horizontal="center" vertical="center" wrapText="1"/>
      <protection locked="0"/>
    </xf>
    <xf numFmtId="1" fontId="28" fillId="0" borderId="3"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23">
    <dxf>
      <fill>
        <patternFill>
          <bgColor indexed="10"/>
        </patternFill>
      </fill>
    </dxf>
    <dxf>
      <font>
        <condense val="0"/>
        <extend val="0"/>
        <color indexed="9"/>
      </font>
    </dxf>
    <dxf>
      <fill>
        <patternFill>
          <bgColor indexed="10"/>
        </patternFill>
      </fill>
    </dxf>
    <dxf>
      <font>
        <condense val="0"/>
        <extend val="0"/>
        <color indexed="9"/>
      </font>
    </dxf>
    <dxf>
      <font>
        <condense val="0"/>
        <extend val="0"/>
        <color indexed="9"/>
      </font>
      <fill>
        <patternFill>
          <bgColor indexed="17"/>
        </patternFill>
      </fill>
    </dxf>
    <dxf>
      <font>
        <condense val="0"/>
        <extend val="0"/>
        <color indexed="9"/>
      </font>
      <fill>
        <patternFill>
          <bgColor indexed="10"/>
        </patternFill>
      </fill>
    </dxf>
    <dxf>
      <font>
        <condense val="0"/>
        <extend val="0"/>
        <color indexed="9"/>
      </font>
      <fill>
        <patternFill>
          <bgColor indexed="8"/>
        </patternFill>
      </fill>
    </dxf>
    <dxf>
      <font>
        <condense val="0"/>
        <extend val="0"/>
        <color indexed="9"/>
      </font>
    </dxf>
    <dxf>
      <fill>
        <patternFill>
          <bgColor indexed="10"/>
        </patternFill>
      </fill>
    </dxf>
    <dxf>
      <font>
        <condense val="0"/>
        <extend val="0"/>
        <color indexed="9"/>
      </font>
    </dxf>
    <dxf>
      <fill>
        <patternFill patternType="none">
          <bgColor indexed="65"/>
        </patternFill>
      </fill>
    </dxf>
    <dxf>
      <font>
        <condense val="0"/>
        <extend val="0"/>
        <color indexed="9"/>
      </font>
    </dxf>
    <dxf>
      <fill>
        <patternFill patternType="none">
          <bgColor indexed="65"/>
        </patternFill>
      </fill>
    </dxf>
    <dxf>
      <font>
        <condense val="0"/>
        <extend val="0"/>
        <color indexed="8"/>
      </font>
    </dxf>
    <dxf>
      <fill>
        <patternFill patternType="none">
          <bgColor indexed="65"/>
        </patternFill>
      </fill>
    </dxf>
    <dxf>
      <fill>
        <patternFill>
          <bgColor indexed="10"/>
        </patternFill>
      </fill>
    </dxf>
    <dxf>
      <font>
        <condense val="0"/>
        <extend val="0"/>
        <color indexed="9"/>
      </font>
      <fill>
        <patternFill patternType="none">
          <bgColor indexed="65"/>
        </patternFill>
      </fill>
    </dxf>
    <dxf>
      <font>
        <condense val="0"/>
        <extend val="0"/>
        <color indexed="9"/>
      </font>
    </dxf>
    <dxf>
      <fill>
        <patternFill>
          <bgColor indexed="10"/>
        </patternFill>
      </fill>
    </dxf>
    <dxf>
      <font>
        <condense val="0"/>
        <extend val="0"/>
        <color indexed="9"/>
      </font>
    </dxf>
    <dxf>
      <fill>
        <patternFill patternType="none">
          <bgColor indexed="65"/>
        </patternFill>
      </fill>
    </dxf>
    <dxf>
      <font>
        <condense val="0"/>
        <extend val="0"/>
        <color indexed="41"/>
      </font>
    </dxf>
    <dxf>
      <font>
        <condense val="0"/>
        <extend val="0"/>
        <color indexed="9"/>
      </font>
    </dxf>
  </dxfs>
  <tableStyles count="0" defaultTableStyle="TableStyleMedium2"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Y828"/>
  <sheetViews>
    <sheetView showGridLines="0" tabSelected="1" zoomScale="70" zoomScaleNormal="70" zoomScaleSheetLayoutView="50" zoomScalePageLayoutView="70" workbookViewId="0">
      <pane ySplit="11" topLeftCell="A161" activePane="bottomLeft" state="frozen"/>
      <selection pane="bottomLeft" activeCell="AJ1" sqref="A1:XFD11"/>
    </sheetView>
  </sheetViews>
  <sheetFormatPr baseColWidth="10" defaultColWidth="8.83203125" defaultRowHeight="15" x14ac:dyDescent="0"/>
  <cols>
    <col min="1" max="1" width="10.5" style="1" customWidth="1"/>
    <col min="2" max="2" width="4.1640625" style="1" customWidth="1"/>
    <col min="3" max="3" width="7.33203125" style="2" customWidth="1"/>
    <col min="4" max="4" width="7.33203125" style="1" customWidth="1"/>
    <col min="5" max="5" width="25.5" style="1" customWidth="1"/>
    <col min="6" max="6" width="10.6640625" style="1" customWidth="1"/>
    <col min="7" max="7" width="6.6640625" style="1" customWidth="1"/>
    <col min="8" max="8" width="5.6640625" style="1" customWidth="1"/>
    <col min="9" max="9" width="10.6640625" style="1" customWidth="1"/>
    <col min="10" max="11" width="5.6640625" style="1" customWidth="1"/>
    <col min="12" max="12" width="10.6640625" style="1" customWidth="1"/>
    <col min="13" max="13" width="5.6640625" style="1" customWidth="1"/>
    <col min="14" max="14" width="6.5" style="1" customWidth="1"/>
    <col min="15" max="15" width="10.6640625" style="1" customWidth="1"/>
    <col min="16" max="17" width="5.6640625" style="1" customWidth="1"/>
    <col min="18" max="18" width="10.6640625" style="1" customWidth="1"/>
    <col min="19" max="20" width="5.6640625" style="1" customWidth="1"/>
    <col min="21" max="21" width="10.6640625" style="1" customWidth="1"/>
    <col min="22" max="23" width="5.6640625" style="1" customWidth="1"/>
    <col min="24" max="24" width="10.6640625" style="1" customWidth="1"/>
    <col min="25" max="26" width="5.6640625" style="1" customWidth="1"/>
    <col min="27" max="27" width="10.6640625" style="1" customWidth="1"/>
    <col min="28" max="28" width="5.6640625" style="1" customWidth="1"/>
    <col min="29" max="29" width="5.1640625" style="1" customWidth="1"/>
    <col min="30" max="30" width="11.6640625" style="1" hidden="1" customWidth="1"/>
    <col min="31" max="32" width="5.6640625" style="1" hidden="1" customWidth="1"/>
    <col min="33" max="33" width="11.6640625" style="1" hidden="1" customWidth="1"/>
    <col min="34" max="35" width="5.6640625" style="1" hidden="1" customWidth="1"/>
    <col min="36" max="36" width="0.1640625" style="23" customWidth="1"/>
    <col min="37" max="52" width="0.1640625" style="12" customWidth="1"/>
    <col min="53" max="53" width="4" style="12" customWidth="1"/>
    <col min="54" max="60" width="5.1640625" style="12" customWidth="1"/>
    <col min="61" max="81" width="8.33203125" style="12" customWidth="1"/>
    <col min="82" max="16384" width="8.83203125" style="12"/>
  </cols>
  <sheetData>
    <row r="1" spans="1:51" s="13" customFormat="1" ht="45.75" customHeight="1">
      <c r="A1" s="51" t="s">
        <v>83</v>
      </c>
      <c r="B1" s="69" t="s">
        <v>43</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45"/>
      <c r="AP1" s="13" t="str">
        <f>F6</f>
        <v>Dulwich Dolphins</v>
      </c>
      <c r="AQ1" s="13" t="str">
        <f>I6</f>
        <v>Edenbridge Piranhas</v>
      </c>
      <c r="AR1" s="13" t="str">
        <f>L6</f>
        <v>Saxon Crown</v>
      </c>
      <c r="AS1" s="13" t="str">
        <f>O6</f>
        <v>Ashford Town</v>
      </c>
      <c r="AT1" s="13" t="str">
        <f>R6</f>
        <v>Tonbridge</v>
      </c>
      <c r="AU1" s="13">
        <f>U6</f>
        <v>0</v>
      </c>
      <c r="AV1" s="13">
        <f>X6</f>
        <v>0</v>
      </c>
      <c r="AW1" s="13">
        <f>AA6</f>
        <v>0</v>
      </c>
      <c r="AX1" s="13">
        <f>AD6</f>
        <v>0</v>
      </c>
      <c r="AY1" s="13">
        <f>AG6</f>
        <v>0</v>
      </c>
    </row>
    <row r="2" spans="1:51" ht="21" hidden="1" customHeight="1">
      <c r="A2" s="51"/>
      <c r="B2" s="36"/>
      <c r="C2" s="72" t="s">
        <v>51</v>
      </c>
      <c r="D2" s="72"/>
      <c r="E2" s="73"/>
      <c r="F2" s="67"/>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L2" s="12">
        <f>IF(B6&gt;4,1)</f>
        <v>1</v>
      </c>
    </row>
    <row r="3" spans="1:51" ht="27" customHeight="1">
      <c r="A3" s="51"/>
      <c r="B3" s="37"/>
      <c r="C3" s="74"/>
      <c r="D3" s="74"/>
      <c r="E3" s="74"/>
      <c r="F3" s="55" t="s">
        <v>50</v>
      </c>
      <c r="G3" s="56"/>
      <c r="H3" s="56"/>
      <c r="I3" s="56"/>
      <c r="J3" s="56"/>
      <c r="K3" s="57"/>
      <c r="L3" s="52" t="s">
        <v>52</v>
      </c>
      <c r="M3" s="53"/>
      <c r="N3" s="53"/>
      <c r="O3" s="53"/>
      <c r="P3" s="53"/>
      <c r="Q3" s="53"/>
      <c r="R3" s="53"/>
      <c r="S3" s="53"/>
      <c r="T3" s="53"/>
      <c r="U3" s="53"/>
      <c r="V3" s="53"/>
      <c r="W3" s="53"/>
      <c r="X3" s="53"/>
      <c r="Y3" s="53"/>
      <c r="Z3" s="53"/>
      <c r="AA3" s="53"/>
      <c r="AB3" s="53"/>
      <c r="AC3" s="53"/>
      <c r="AD3" s="53"/>
      <c r="AE3" s="53"/>
      <c r="AF3" s="53"/>
      <c r="AG3" s="53"/>
      <c r="AH3" s="53"/>
      <c r="AI3" s="54"/>
    </row>
    <row r="4" spans="1:51" ht="27" customHeight="1">
      <c r="A4" s="51"/>
      <c r="B4" s="37"/>
      <c r="C4" s="74"/>
      <c r="D4" s="74"/>
      <c r="E4" s="74"/>
      <c r="F4" s="62" t="s">
        <v>35</v>
      </c>
      <c r="G4" s="62"/>
      <c r="H4" s="62"/>
      <c r="I4" s="62"/>
      <c r="J4" s="62"/>
      <c r="K4" s="62"/>
      <c r="L4" s="71" t="s">
        <v>53</v>
      </c>
      <c r="M4" s="71"/>
      <c r="N4" s="71"/>
      <c r="O4" s="71"/>
      <c r="P4" s="71"/>
      <c r="Q4" s="71"/>
      <c r="R4" s="71"/>
      <c r="S4" s="71"/>
      <c r="T4" s="71"/>
      <c r="U4" s="62" t="s">
        <v>29</v>
      </c>
      <c r="V4" s="62"/>
      <c r="W4" s="62"/>
      <c r="X4" s="58"/>
      <c r="Y4" s="59"/>
      <c r="Z4" s="59"/>
      <c r="AA4" s="59"/>
      <c r="AB4" s="59"/>
      <c r="AC4" s="60"/>
      <c r="AD4" s="61">
        <v>40698</v>
      </c>
      <c r="AE4" s="53"/>
      <c r="AF4" s="53"/>
      <c r="AG4" s="53"/>
      <c r="AH4" s="53"/>
      <c r="AI4" s="54"/>
    </row>
    <row r="5" spans="1:51" ht="23.25" customHeight="1">
      <c r="A5" s="51"/>
      <c r="B5" s="38" t="s">
        <v>45</v>
      </c>
      <c r="C5" s="74"/>
      <c r="D5" s="74"/>
      <c r="E5" s="75"/>
      <c r="F5" s="50" t="s">
        <v>34</v>
      </c>
      <c r="G5" s="65">
        <v>2</v>
      </c>
      <c r="H5" s="66"/>
      <c r="I5" s="49" t="s">
        <v>34</v>
      </c>
      <c r="J5" s="63">
        <f>IF(I6=0,0,IF(G5=0,0,G5+1))</f>
        <v>3</v>
      </c>
      <c r="K5" s="64"/>
      <c r="L5" s="49" t="s">
        <v>34</v>
      </c>
      <c r="M5" s="63">
        <f>IF(L6=0,0,IF(G5=0,0,G5+2))</f>
        <v>4</v>
      </c>
      <c r="N5" s="64"/>
      <c r="O5" s="49" t="s">
        <v>34</v>
      </c>
      <c r="P5" s="63">
        <f>IF(O6=0,0,IF(G5=0,0,G5+3))</f>
        <v>5</v>
      </c>
      <c r="Q5" s="64"/>
      <c r="R5" s="49" t="s">
        <v>34</v>
      </c>
      <c r="S5" s="63">
        <f>IF(R6=0,0,IF(G5=0,0,G5+4))</f>
        <v>6</v>
      </c>
      <c r="T5" s="64"/>
      <c r="U5" s="49" t="s">
        <v>34</v>
      </c>
      <c r="V5" s="63">
        <f>IF(U6=0,0,IF(G5=0,0,G5+5))</f>
        <v>0</v>
      </c>
      <c r="W5" s="64"/>
      <c r="X5" s="49" t="s">
        <v>34</v>
      </c>
      <c r="Y5" s="63">
        <f>IF(X6=0,0,IF(G5=0,0,G5+6))</f>
        <v>0</v>
      </c>
      <c r="Z5" s="64"/>
      <c r="AA5" s="49" t="s">
        <v>34</v>
      </c>
      <c r="AB5" s="63">
        <f>IF(AA6=0,0,IF(G5=0,0,G5+7))</f>
        <v>0</v>
      </c>
      <c r="AC5" s="64"/>
      <c r="AD5" s="49" t="s">
        <v>34</v>
      </c>
      <c r="AE5" s="63">
        <f>IF(AD6=0,0,IF(M5=0,0,M5+6))</f>
        <v>0</v>
      </c>
      <c r="AF5" s="64"/>
      <c r="AG5" s="49" t="s">
        <v>34</v>
      </c>
      <c r="AH5" s="63">
        <f>IF(AG6=0,0,IF(M5=0,0,M5+7))</f>
        <v>0</v>
      </c>
      <c r="AI5" s="64"/>
      <c r="AJ5" s="135" t="s">
        <v>20</v>
      </c>
    </row>
    <row r="6" spans="1:51" ht="24" customHeight="1" thickBot="1">
      <c r="A6" s="90" t="s">
        <v>49</v>
      </c>
      <c r="B6" s="33">
        <f>COUNT(AP1:AY1)</f>
        <v>5</v>
      </c>
      <c r="C6" s="76"/>
      <c r="D6" s="76"/>
      <c r="E6" s="77"/>
      <c r="F6" s="134" t="s">
        <v>89</v>
      </c>
      <c r="G6" s="79"/>
      <c r="H6" s="80"/>
      <c r="I6" s="78" t="s">
        <v>92</v>
      </c>
      <c r="J6" s="79"/>
      <c r="K6" s="80"/>
      <c r="L6" s="78" t="s">
        <v>86</v>
      </c>
      <c r="M6" s="79"/>
      <c r="N6" s="80"/>
      <c r="O6" s="78" t="s">
        <v>91</v>
      </c>
      <c r="P6" s="79"/>
      <c r="Q6" s="80"/>
      <c r="R6" s="78" t="s">
        <v>90</v>
      </c>
      <c r="S6" s="79"/>
      <c r="T6" s="80"/>
      <c r="U6" s="78"/>
      <c r="V6" s="79"/>
      <c r="W6" s="80"/>
      <c r="X6" s="78"/>
      <c r="Y6" s="79"/>
      <c r="Z6" s="80"/>
      <c r="AA6" s="78"/>
      <c r="AB6" s="79"/>
      <c r="AC6" s="80"/>
      <c r="AD6" s="119"/>
      <c r="AE6" s="111"/>
      <c r="AF6" s="111"/>
      <c r="AG6" s="111"/>
      <c r="AH6" s="111"/>
      <c r="AI6" s="111"/>
      <c r="AJ6" s="135"/>
    </row>
    <row r="7" spans="1:51" ht="39.75" customHeight="1" thickBot="1">
      <c r="A7" s="90"/>
      <c r="B7" s="139" t="s">
        <v>48</v>
      </c>
      <c r="C7" s="139"/>
      <c r="D7" s="140"/>
      <c r="E7" s="35" t="s">
        <v>47</v>
      </c>
      <c r="F7" s="106" t="s">
        <v>32</v>
      </c>
      <c r="G7" s="102">
        <f>IF(G9="","",IF(G9&lt;1,"",SUM((G9&lt;J9),(G9&lt;M9),(G9&lt;P9),(G9&lt;S9),(G9&lt;V9),(G9&lt;Y9),(G9&lt;AB9),(G9&lt;AE9),(G9&lt;AH9))+1))</f>
        <v>1</v>
      </c>
      <c r="H7" s="103"/>
      <c r="I7" s="106" t="s">
        <v>32</v>
      </c>
      <c r="J7" s="102">
        <f>IF(J9="","",IF(J9&lt;1,"",SUM((J9&lt;M9),(J9&lt;P9),(J9&lt;S9),(J9&lt;V9),(J9&lt;Y9),(J9&lt;AB9),(J9&lt;G9),(J9&lt;AE9),(J9&lt;AH9))+1))</f>
        <v>5</v>
      </c>
      <c r="K7" s="103"/>
      <c r="L7" s="106" t="s">
        <v>32</v>
      </c>
      <c r="M7" s="102">
        <f>IF(M9="","",IF(M9&lt;1,"",SUM((M9&lt;P9),(M9&lt;S9),(M9&lt;V9),(M9&lt;Y9),(M9&lt;AB9),(M9&lt;G9),(M9&lt;J9),(M9&lt;AE9),(M9&lt;AH9))+1))</f>
        <v>2</v>
      </c>
      <c r="N7" s="103"/>
      <c r="O7" s="106" t="s">
        <v>32</v>
      </c>
      <c r="P7" s="102">
        <f>IF(P9="","",IF(P9&lt;1,"",SUM((P9&lt;S9),(P9&lt;V9),(P9&lt;Y9),(P9&lt;AB9),(P9&lt;G9),(P9&lt;J9),(P9&lt;M9),(P9&lt;AE9),(P9&lt;AH9))+1))</f>
        <v>4</v>
      </c>
      <c r="Q7" s="103"/>
      <c r="R7" s="106" t="s">
        <v>32</v>
      </c>
      <c r="S7" s="102">
        <f>IF(S9="","",IF(S9&lt;1,"",SUM((S9&lt;V9),(S9&lt;Y9),(S9&lt;AB9),(S9&lt;G9),(S9&lt;J9),(S9&lt;M9),(S9&lt;P9),(S9&lt;AE9),(S9&lt;AH9))+1))</f>
        <v>3</v>
      </c>
      <c r="T7" s="103"/>
      <c r="U7" s="106" t="s">
        <v>32</v>
      </c>
      <c r="V7" s="102" t="str">
        <f>IF(V9="","",IF(V9&lt;1,"",SUM((V9&lt;Y9),(V9&lt;AB9),(V9&lt;G9),(V9&lt;J9),(V9&lt;M9),(V9&lt;P9),(V9&lt;S9),(V9&lt;AE9),(V9&lt;AH9))+1))</f>
        <v/>
      </c>
      <c r="W7" s="103"/>
      <c r="X7" s="106" t="s">
        <v>32</v>
      </c>
      <c r="Y7" s="102" t="str">
        <f>IF(Y9="","",IF(Y9&lt;1,"",SUM((Y9&lt;AB9),(Y9&lt;G9),(Y9&lt;J9),(Y9&lt;M9),(Y9&lt;P9),(Y9&lt;S9),(Y9&lt;V9),(Y9&lt;AE9),(Y9&lt;AH9))+1))</f>
        <v/>
      </c>
      <c r="Z7" s="103"/>
      <c r="AA7" s="106" t="s">
        <v>32</v>
      </c>
      <c r="AB7" s="102" t="str">
        <f>IF(AB9="","",IF(AB9&lt;1,"",SUM((AB9&lt;G9),(AB9&lt;J9),(AB9&lt;M9),(AB9&lt;P9),(AB9&lt;S9),(AB9&lt;V9),(AB9&lt;Y9),(AB9&lt;AE9),(AB9&lt;AH9))+1))</f>
        <v/>
      </c>
      <c r="AC7" s="103"/>
      <c r="AD7" s="106" t="s">
        <v>32</v>
      </c>
      <c r="AE7" s="102" t="str">
        <f>IF(AE9="","",IF(AE9&lt;1,"",SUM((AE9&lt;AH9),(AE9&lt;G9),(AE9&lt;J9),(AE9&lt;M9),(AE9&lt;P9),(AE9&lt;S9),(AE9&lt;V9),(AE9&lt;Y9),(AE9&lt;AB9))+1))</f>
        <v/>
      </c>
      <c r="AF7" s="103"/>
      <c r="AG7" s="106" t="s">
        <v>32</v>
      </c>
      <c r="AH7" s="102" t="str">
        <f>IF(AH9="","",IF(AH9&lt;1,"",SUM((AH9&lt;G9),(AH9&lt;J9),(AH9&lt;M9),(AH9&lt;P9),(AH9&lt;S9),(AH9&lt;V9),(AH9&lt;Y9),(AH9&lt;AB9),(AH9&lt;AE9))+1))</f>
        <v/>
      </c>
      <c r="AI7" s="103"/>
      <c r="AJ7" s="135"/>
    </row>
    <row r="8" spans="1:51" ht="28.5" customHeight="1" thickBot="1">
      <c r="A8" s="90"/>
      <c r="B8" s="141" t="s">
        <v>15</v>
      </c>
      <c r="C8" s="142"/>
      <c r="D8" s="143"/>
      <c r="E8" s="34" t="s">
        <v>46</v>
      </c>
      <c r="F8" s="107"/>
      <c r="G8" s="104"/>
      <c r="H8" s="105"/>
      <c r="I8" s="107"/>
      <c r="J8" s="104"/>
      <c r="K8" s="105"/>
      <c r="L8" s="107"/>
      <c r="M8" s="104"/>
      <c r="N8" s="105"/>
      <c r="O8" s="107"/>
      <c r="P8" s="104"/>
      <c r="Q8" s="105"/>
      <c r="R8" s="107"/>
      <c r="S8" s="104"/>
      <c r="T8" s="105"/>
      <c r="U8" s="107"/>
      <c r="V8" s="104"/>
      <c r="W8" s="105"/>
      <c r="X8" s="107"/>
      <c r="Y8" s="104"/>
      <c r="Z8" s="105"/>
      <c r="AA8" s="107"/>
      <c r="AB8" s="104"/>
      <c r="AC8" s="105"/>
      <c r="AD8" s="107"/>
      <c r="AE8" s="104"/>
      <c r="AF8" s="105"/>
      <c r="AG8" s="107"/>
      <c r="AH8" s="104"/>
      <c r="AI8" s="105"/>
      <c r="AJ8" s="135"/>
    </row>
    <row r="9" spans="1:51" ht="24" customHeight="1">
      <c r="A9" s="90"/>
      <c r="B9" s="144"/>
      <c r="C9" s="145"/>
      <c r="D9" s="146"/>
      <c r="E9" s="153">
        <f>SUM(G9,J9,M9,P9,S9,V9,Y9,AB9,AE9,AH9)</f>
        <v>991</v>
      </c>
      <c r="F9" s="92" t="s">
        <v>33</v>
      </c>
      <c r="G9" s="94">
        <f>SUM(H12:H131)</f>
        <v>260</v>
      </c>
      <c r="H9" s="95"/>
      <c r="I9" s="92" t="s">
        <v>33</v>
      </c>
      <c r="J9" s="98">
        <f>SUM(K12:K131)</f>
        <v>117</v>
      </c>
      <c r="K9" s="99"/>
      <c r="L9" s="92" t="s">
        <v>33</v>
      </c>
      <c r="M9" s="94">
        <f>SUM(N12:N131)</f>
        <v>213</v>
      </c>
      <c r="N9" s="95"/>
      <c r="O9" s="92" t="s">
        <v>33</v>
      </c>
      <c r="P9" s="98">
        <f>SUM(Q12:Q131)</f>
        <v>197</v>
      </c>
      <c r="Q9" s="99"/>
      <c r="R9" s="92" t="s">
        <v>33</v>
      </c>
      <c r="S9" s="94">
        <f>SUM(T12:T131)</f>
        <v>204</v>
      </c>
      <c r="T9" s="95"/>
      <c r="U9" s="92" t="s">
        <v>33</v>
      </c>
      <c r="V9" s="94">
        <f>SUM(W12:W131)</f>
        <v>0</v>
      </c>
      <c r="W9" s="95"/>
      <c r="X9" s="92" t="s">
        <v>33</v>
      </c>
      <c r="Y9" s="94">
        <f>SUM(Z12:Z131)</f>
        <v>0</v>
      </c>
      <c r="Z9" s="95"/>
      <c r="AA9" s="92" t="s">
        <v>33</v>
      </c>
      <c r="AB9" s="98">
        <f>SUM(AC12:AC131)</f>
        <v>0</v>
      </c>
      <c r="AC9" s="99"/>
      <c r="AD9" s="92" t="s">
        <v>33</v>
      </c>
      <c r="AE9" s="94">
        <f>SUM(AF12:AF131)</f>
        <v>0</v>
      </c>
      <c r="AF9" s="95"/>
      <c r="AG9" s="92" t="s">
        <v>33</v>
      </c>
      <c r="AH9" s="98">
        <f>SUM(AI12:AI131)</f>
        <v>0</v>
      </c>
      <c r="AI9" s="99"/>
      <c r="AJ9" s="135"/>
    </row>
    <row r="10" spans="1:51" ht="24" customHeight="1" thickBot="1">
      <c r="A10" s="90"/>
      <c r="B10" s="147"/>
      <c r="C10" s="148"/>
      <c r="D10" s="149"/>
      <c r="E10" s="154"/>
      <c r="F10" s="93"/>
      <c r="G10" s="96"/>
      <c r="H10" s="97"/>
      <c r="I10" s="93"/>
      <c r="J10" s="100"/>
      <c r="K10" s="101"/>
      <c r="L10" s="93"/>
      <c r="M10" s="96"/>
      <c r="N10" s="97"/>
      <c r="O10" s="93"/>
      <c r="P10" s="100"/>
      <c r="Q10" s="101"/>
      <c r="R10" s="93"/>
      <c r="S10" s="96"/>
      <c r="T10" s="97"/>
      <c r="U10" s="93"/>
      <c r="V10" s="96"/>
      <c r="W10" s="97"/>
      <c r="X10" s="93"/>
      <c r="Y10" s="96"/>
      <c r="Z10" s="97"/>
      <c r="AA10" s="93"/>
      <c r="AB10" s="100"/>
      <c r="AC10" s="101"/>
      <c r="AD10" s="93"/>
      <c r="AE10" s="96"/>
      <c r="AF10" s="97"/>
      <c r="AG10" s="93"/>
      <c r="AH10" s="100"/>
      <c r="AI10" s="101"/>
      <c r="AJ10" s="135"/>
    </row>
    <row r="11" spans="1:51" ht="24" customHeight="1" thickBot="1">
      <c r="A11" s="91"/>
      <c r="B11" s="155" t="s">
        <v>30</v>
      </c>
      <c r="C11" s="155"/>
      <c r="D11" s="155"/>
      <c r="E11" s="156"/>
      <c r="F11" s="24" t="s">
        <v>31</v>
      </c>
      <c r="G11" s="16" t="s">
        <v>32</v>
      </c>
      <c r="H11" s="16" t="s">
        <v>33</v>
      </c>
      <c r="I11" s="15" t="s">
        <v>31</v>
      </c>
      <c r="J11" s="16" t="s">
        <v>32</v>
      </c>
      <c r="K11" s="16" t="s">
        <v>33</v>
      </c>
      <c r="L11" s="15" t="s">
        <v>31</v>
      </c>
      <c r="M11" s="16" t="s">
        <v>32</v>
      </c>
      <c r="N11" s="16" t="s">
        <v>33</v>
      </c>
      <c r="O11" s="15" t="s">
        <v>31</v>
      </c>
      <c r="P11" s="16" t="s">
        <v>32</v>
      </c>
      <c r="Q11" s="17" t="s">
        <v>33</v>
      </c>
      <c r="R11" s="15" t="s">
        <v>31</v>
      </c>
      <c r="S11" s="16" t="s">
        <v>32</v>
      </c>
      <c r="T11" s="16" t="s">
        <v>33</v>
      </c>
      <c r="U11" s="15" t="s">
        <v>31</v>
      </c>
      <c r="V11" s="16" t="s">
        <v>32</v>
      </c>
      <c r="W11" s="16" t="s">
        <v>33</v>
      </c>
      <c r="X11" s="15" t="s">
        <v>31</v>
      </c>
      <c r="Y11" s="16" t="s">
        <v>32</v>
      </c>
      <c r="Z11" s="16" t="s">
        <v>33</v>
      </c>
      <c r="AA11" s="15" t="s">
        <v>31</v>
      </c>
      <c r="AB11" s="17" t="s">
        <v>32</v>
      </c>
      <c r="AC11" s="17" t="s">
        <v>33</v>
      </c>
      <c r="AD11" s="15" t="s">
        <v>31</v>
      </c>
      <c r="AE11" s="17" t="s">
        <v>32</v>
      </c>
      <c r="AF11" s="17" t="s">
        <v>33</v>
      </c>
      <c r="AG11" s="15" t="s">
        <v>31</v>
      </c>
      <c r="AH11" s="17" t="s">
        <v>32</v>
      </c>
      <c r="AI11" s="17" t="s">
        <v>33</v>
      </c>
      <c r="AJ11" s="136"/>
    </row>
    <row r="12" spans="1:51" ht="20.5" customHeight="1">
      <c r="A12" s="159">
        <v>1</v>
      </c>
      <c r="B12" s="157">
        <v>1</v>
      </c>
      <c r="C12" s="125" t="s">
        <v>87</v>
      </c>
      <c r="D12" s="126"/>
      <c r="E12" s="127"/>
      <c r="F12" s="3">
        <v>8.6643518518518526E-4</v>
      </c>
      <c r="G12" s="26">
        <v>2</v>
      </c>
      <c r="H12" s="26">
        <v>5</v>
      </c>
      <c r="I12" s="3">
        <v>0</v>
      </c>
      <c r="J12" s="26"/>
      <c r="K12" s="26"/>
      <c r="L12" s="3">
        <v>8.5752314814814816E-4</v>
      </c>
      <c r="M12" s="26">
        <v>1</v>
      </c>
      <c r="N12" s="26">
        <v>6</v>
      </c>
      <c r="O12" s="3">
        <v>8.8807870370370375E-4</v>
      </c>
      <c r="P12" s="26">
        <v>3</v>
      </c>
      <c r="Q12" s="26">
        <v>4</v>
      </c>
      <c r="R12" s="3">
        <v>1.0111111111111111E-3</v>
      </c>
      <c r="S12" s="26">
        <v>4</v>
      </c>
      <c r="T12" s="26">
        <v>3</v>
      </c>
      <c r="U12" s="3"/>
      <c r="V12" s="26"/>
      <c r="W12" s="26"/>
      <c r="X12" s="3"/>
      <c r="Y12" s="26">
        <f t="shared" ref="Y12:Y40" si="0">IF(X12=0,0,IF(X$6=0,0,IF(X12&lt;1,SUM((X12&gt;I12),(X12&gt;L12),(X12&gt;O12),(X12&gt;R12),(X12&gt;U12),(X12&gt;F12),(X12&gt;AA12),(X12&gt;AD12),(X12&gt;AG12),(X12&gt;BB12))))-$AJ12)</f>
        <v>0</v>
      </c>
      <c r="Z12" s="26">
        <f>IF(X12=0,0,IF(X$6=0,0,IF(Y12=0,0,((11-Y12)))-$B$6))*A12</f>
        <v>0</v>
      </c>
      <c r="AA12" s="3"/>
      <c r="AB12" s="26">
        <f t="shared" ref="AB12:AB40" si="1">IF(AA12=0,0,IF(AA$6=0,0,IF(AA12&lt;1,SUM((AA12&gt;I12),(AA12&gt;L12),(AA12&gt;O12),(AA12&gt;R12),(AA12&gt;U12),(AA12&gt;X12),(AA12&gt;AD12),(AA12&gt;AG12),(AA12&gt;F12),(AA12&gt;BB12)))-$AJ12))</f>
        <v>0</v>
      </c>
      <c r="AC12" s="26">
        <f>IF(AA12=0,0,IF(AA$6=0,0,IF(AB12=0,0,((11-AB12)))-$B$6))*A12</f>
        <v>0</v>
      </c>
      <c r="AD12" s="3"/>
      <c r="AE12" s="26">
        <f t="shared" ref="AE12:AE40" si="2">IF(AD12=0,0,IF(AD$6=0,0,IF(AD12&lt;1,SUM((AD12&gt;F12),(AD12&gt;I12),(AD12&gt;L12),(AD12&gt;O12),(AD12&gt;R12),(AD12&gt;U12),(AD12&gt;X12),(AD12&gt;AA12),(AD12&gt;AG12),(AD12&gt;BB12)))-$AJ12))</f>
        <v>0</v>
      </c>
      <c r="AF12" s="26">
        <f>IF(AD12=0,0,IF(AD$6=0,0,IF(AE12=0,0,((11-AE12)))-$B$6))*A12</f>
        <v>0</v>
      </c>
      <c r="AG12" s="3"/>
      <c r="AH12" s="26">
        <f t="shared" ref="AH12:AH40" si="3">IF(AG12=0,0,IF(AG$6=0,0,IF(AG12&lt;1,SUM((AG12&gt;F12),(AG12&gt;I12),(AG12&gt;L12),(AG12&gt;O12),(AG12&gt;R12),(AG12&gt;U12),(AG12&gt;X12),(AG12&gt;AA12),(AG12&gt;AD12),(AG12&gt;BB12)))-$AJ12))</f>
        <v>0</v>
      </c>
      <c r="AI12" s="26">
        <f>IF(AG12=0,0,IF(AG$6=0,0,IF(AH12=0,0,((11-AH12)))-$B$6))*A12</f>
        <v>0</v>
      </c>
      <c r="AJ12" s="44">
        <f>COUNTBLANK(F571:O571)</f>
        <v>6</v>
      </c>
    </row>
    <row r="13" spans="1:51" ht="20.5" customHeight="1" thickBot="1">
      <c r="A13" s="160"/>
      <c r="B13" s="158"/>
      <c r="C13" s="128"/>
      <c r="D13" s="129"/>
      <c r="E13" s="130"/>
      <c r="F13" s="81"/>
      <c r="G13" s="82"/>
      <c r="H13" s="83"/>
      <c r="I13" s="81"/>
      <c r="J13" s="82"/>
      <c r="K13" s="83"/>
      <c r="L13" s="81"/>
      <c r="M13" s="82"/>
      <c r="N13" s="83"/>
      <c r="O13" s="81"/>
      <c r="P13" s="82"/>
      <c r="Q13" s="83"/>
      <c r="R13" s="81"/>
      <c r="S13" s="82"/>
      <c r="T13" s="83"/>
      <c r="U13" s="81"/>
      <c r="V13" s="82"/>
      <c r="W13" s="83"/>
      <c r="X13" s="81"/>
      <c r="Y13" s="82"/>
      <c r="Z13" s="83"/>
      <c r="AA13" s="81"/>
      <c r="AB13" s="82"/>
      <c r="AC13" s="83"/>
      <c r="AD13" s="81"/>
      <c r="AE13" s="82"/>
      <c r="AF13" s="83"/>
      <c r="AG13" s="81"/>
      <c r="AH13" s="82"/>
      <c r="AI13" s="83"/>
      <c r="AJ13" s="44"/>
    </row>
    <row r="14" spans="1:51" ht="20.5" customHeight="1">
      <c r="A14" s="159">
        <v>1</v>
      </c>
      <c r="B14" s="157">
        <v>2</v>
      </c>
      <c r="C14" s="125" t="s">
        <v>88</v>
      </c>
      <c r="D14" s="126"/>
      <c r="E14" s="127"/>
      <c r="F14" s="3">
        <v>8.1053240740740738E-4</v>
      </c>
      <c r="G14" s="26">
        <v>1</v>
      </c>
      <c r="H14" s="26">
        <v>6</v>
      </c>
      <c r="I14" s="3">
        <v>9.4236111111111116E-4</v>
      </c>
      <c r="J14" s="26">
        <v>5</v>
      </c>
      <c r="K14" s="26">
        <v>2</v>
      </c>
      <c r="L14" s="3">
        <v>8.4814814814814822E-4</v>
      </c>
      <c r="M14" s="26">
        <v>4</v>
      </c>
      <c r="N14" s="26">
        <v>3</v>
      </c>
      <c r="O14" s="3">
        <v>8.2083333333333325E-4</v>
      </c>
      <c r="P14" s="26">
        <v>2</v>
      </c>
      <c r="Q14" s="26">
        <v>5</v>
      </c>
      <c r="R14" s="3">
        <v>8.2256944444444435E-4</v>
      </c>
      <c r="S14" s="26">
        <v>3</v>
      </c>
      <c r="T14" s="26">
        <v>4</v>
      </c>
      <c r="U14" s="3"/>
      <c r="V14" s="26"/>
      <c r="W14" s="26"/>
      <c r="X14" s="3"/>
      <c r="Y14" s="26">
        <f t="shared" si="0"/>
        <v>0</v>
      </c>
      <c r="Z14" s="26">
        <f t="shared" ref="Z14:Z108" si="4">IF(X14=0,0,IF(X$6=0,0,IF(Y14=0,0,((11-Y14)))-$B$6))*A14</f>
        <v>0</v>
      </c>
      <c r="AA14" s="3"/>
      <c r="AB14" s="26">
        <f t="shared" si="1"/>
        <v>0</v>
      </c>
      <c r="AC14" s="26">
        <f t="shared" ref="AC14:AC108" si="5">IF(AA14=0,0,IF(AA$6=0,0,IF(AB14=0,0,((11-AB14)))-$B$6))*A14</f>
        <v>0</v>
      </c>
      <c r="AD14" s="3"/>
      <c r="AE14" s="26">
        <f t="shared" si="2"/>
        <v>0</v>
      </c>
      <c r="AF14" s="26">
        <f t="shared" ref="AF14:AF108" si="6">IF(AD14=0,0,IF(AD$6=0,0,IF(AE14=0,0,((11-AE14)))-$B$6))*A14</f>
        <v>0</v>
      </c>
      <c r="AG14" s="3"/>
      <c r="AH14" s="26">
        <f t="shared" si="3"/>
        <v>0</v>
      </c>
      <c r="AI14" s="26">
        <f t="shared" ref="AI14:AI108" si="7">IF(AG14=0,0,IF(AG$6=0,0,IF(AH14=0,0,((11-AH14)))-$B$6))*A14</f>
        <v>0</v>
      </c>
      <c r="AJ14" s="44">
        <f>COUNTBLANK(F572:O572)</f>
        <v>5</v>
      </c>
    </row>
    <row r="15" spans="1:51" ht="20.5" customHeight="1" thickBot="1">
      <c r="A15" s="160"/>
      <c r="B15" s="158"/>
      <c r="C15" s="128"/>
      <c r="D15" s="129"/>
      <c r="E15" s="130"/>
      <c r="F15" s="81"/>
      <c r="G15" s="82"/>
      <c r="H15" s="83"/>
      <c r="I15" s="81"/>
      <c r="J15" s="82"/>
      <c r="K15" s="83"/>
      <c r="L15" s="81"/>
      <c r="M15" s="82"/>
      <c r="N15" s="83"/>
      <c r="O15" s="81"/>
      <c r="P15" s="82"/>
      <c r="Q15" s="83"/>
      <c r="R15" s="81"/>
      <c r="S15" s="82"/>
      <c r="T15" s="83"/>
      <c r="U15" s="81"/>
      <c r="V15" s="82"/>
      <c r="W15" s="83"/>
      <c r="X15" s="81"/>
      <c r="Y15" s="82"/>
      <c r="Z15" s="83"/>
      <c r="AA15" s="81"/>
      <c r="AB15" s="82"/>
      <c r="AC15" s="83"/>
      <c r="AD15" s="81"/>
      <c r="AE15" s="82"/>
      <c r="AF15" s="83"/>
      <c r="AG15" s="81"/>
      <c r="AH15" s="82"/>
      <c r="AI15" s="83"/>
      <c r="AJ15" s="44"/>
    </row>
    <row r="16" spans="1:51" ht="20.5" customHeight="1">
      <c r="A16" s="159">
        <v>1</v>
      </c>
      <c r="B16" s="157">
        <v>3</v>
      </c>
      <c r="C16" s="125" t="s">
        <v>54</v>
      </c>
      <c r="D16" s="126"/>
      <c r="E16" s="127"/>
      <c r="F16" s="3">
        <v>5.4907407407407411E-4</v>
      </c>
      <c r="G16" s="26">
        <v>3</v>
      </c>
      <c r="H16" s="26">
        <v>4</v>
      </c>
      <c r="I16" s="3">
        <v>5.7581018518518517E-4</v>
      </c>
      <c r="J16" s="26">
        <v>5</v>
      </c>
      <c r="K16" s="26">
        <v>2</v>
      </c>
      <c r="L16" s="3">
        <v>4.9942129629629631E-4</v>
      </c>
      <c r="M16" s="26">
        <v>1</v>
      </c>
      <c r="N16" s="26">
        <v>6</v>
      </c>
      <c r="O16" s="3">
        <v>5.0057870370370371E-4</v>
      </c>
      <c r="P16" s="26">
        <v>2</v>
      </c>
      <c r="Q16" s="26">
        <v>5</v>
      </c>
      <c r="R16" s="3">
        <v>5.6712962962962956E-4</v>
      </c>
      <c r="S16" s="26">
        <v>4</v>
      </c>
      <c r="T16" s="26">
        <v>3</v>
      </c>
      <c r="U16" s="3"/>
      <c r="V16" s="26"/>
      <c r="W16" s="26"/>
      <c r="X16" s="3"/>
      <c r="Y16" s="26">
        <f t="shared" si="0"/>
        <v>0</v>
      </c>
      <c r="Z16" s="26">
        <f t="shared" si="4"/>
        <v>0</v>
      </c>
      <c r="AA16" s="3"/>
      <c r="AB16" s="26">
        <f t="shared" si="1"/>
        <v>0</v>
      </c>
      <c r="AC16" s="26">
        <f t="shared" si="5"/>
        <v>0</v>
      </c>
      <c r="AD16" s="3"/>
      <c r="AE16" s="26">
        <f t="shared" si="2"/>
        <v>0</v>
      </c>
      <c r="AF16" s="26">
        <f t="shared" si="6"/>
        <v>0</v>
      </c>
      <c r="AG16" s="3"/>
      <c r="AH16" s="26">
        <f t="shared" si="3"/>
        <v>0</v>
      </c>
      <c r="AI16" s="26">
        <f t="shared" si="7"/>
        <v>0</v>
      </c>
      <c r="AJ16" s="44">
        <f>COUNTBLANK(F573:O573)</f>
        <v>5</v>
      </c>
    </row>
    <row r="17" spans="1:36" ht="20.5" customHeight="1" thickBot="1">
      <c r="A17" s="160"/>
      <c r="B17" s="158"/>
      <c r="C17" s="128"/>
      <c r="D17" s="129"/>
      <c r="E17" s="130"/>
      <c r="F17" s="81"/>
      <c r="G17" s="82"/>
      <c r="H17" s="83"/>
      <c r="I17" s="81"/>
      <c r="J17" s="82"/>
      <c r="K17" s="83"/>
      <c r="L17" s="81"/>
      <c r="M17" s="82"/>
      <c r="N17" s="83"/>
      <c r="O17" s="81"/>
      <c r="P17" s="82"/>
      <c r="Q17" s="83"/>
      <c r="R17" s="81"/>
      <c r="S17" s="82"/>
      <c r="T17" s="83"/>
      <c r="U17" s="81"/>
      <c r="V17" s="82"/>
      <c r="W17" s="83"/>
      <c r="X17" s="81"/>
      <c r="Y17" s="82"/>
      <c r="Z17" s="83"/>
      <c r="AA17" s="81"/>
      <c r="AB17" s="82"/>
      <c r="AC17" s="83"/>
      <c r="AD17" s="81"/>
      <c r="AE17" s="82"/>
      <c r="AF17" s="83"/>
      <c r="AG17" s="81"/>
      <c r="AH17" s="82"/>
      <c r="AI17" s="83"/>
      <c r="AJ17" s="44"/>
    </row>
    <row r="18" spans="1:36" ht="20.5" customHeight="1">
      <c r="A18" s="159">
        <v>1</v>
      </c>
      <c r="B18" s="157">
        <v>4</v>
      </c>
      <c r="C18" s="125" t="s">
        <v>55</v>
      </c>
      <c r="D18" s="126"/>
      <c r="E18" s="127"/>
      <c r="F18" s="3">
        <v>4.9930555555555557E-4</v>
      </c>
      <c r="G18" s="26">
        <v>2</v>
      </c>
      <c r="H18" s="26">
        <v>5</v>
      </c>
      <c r="I18" s="3">
        <v>5.0266203703703703E-4</v>
      </c>
      <c r="J18" s="26">
        <v>3</v>
      </c>
      <c r="K18" s="26">
        <v>4</v>
      </c>
      <c r="L18" s="3">
        <v>4.9791666666666669E-4</v>
      </c>
      <c r="M18" s="26">
        <v>1</v>
      </c>
      <c r="N18" s="26">
        <v>6</v>
      </c>
      <c r="O18" s="3">
        <v>5.7685185185185194E-4</v>
      </c>
      <c r="P18" s="26">
        <v>4</v>
      </c>
      <c r="Q18" s="26">
        <v>3</v>
      </c>
      <c r="R18" s="3">
        <v>5.8680555555555558E-4</v>
      </c>
      <c r="S18" s="26">
        <v>5</v>
      </c>
      <c r="T18" s="26">
        <v>2</v>
      </c>
      <c r="U18" s="3"/>
      <c r="V18" s="26"/>
      <c r="W18" s="26"/>
      <c r="X18" s="3"/>
      <c r="Y18" s="26">
        <f t="shared" si="0"/>
        <v>0</v>
      </c>
      <c r="Z18" s="26">
        <f t="shared" si="4"/>
        <v>0</v>
      </c>
      <c r="AA18" s="3"/>
      <c r="AB18" s="26">
        <f t="shared" si="1"/>
        <v>0</v>
      </c>
      <c r="AC18" s="26">
        <f t="shared" si="5"/>
        <v>0</v>
      </c>
      <c r="AD18" s="3"/>
      <c r="AE18" s="26">
        <f t="shared" si="2"/>
        <v>0</v>
      </c>
      <c r="AF18" s="26">
        <f t="shared" si="6"/>
        <v>0</v>
      </c>
      <c r="AG18" s="3"/>
      <c r="AH18" s="26">
        <f t="shared" si="3"/>
        <v>0</v>
      </c>
      <c r="AI18" s="26">
        <f t="shared" si="7"/>
        <v>0</v>
      </c>
      <c r="AJ18" s="44">
        <f>COUNTBLANK(F574:O574)</f>
        <v>5</v>
      </c>
    </row>
    <row r="19" spans="1:36" ht="20.5" customHeight="1" thickBot="1">
      <c r="A19" s="160"/>
      <c r="B19" s="158"/>
      <c r="C19" s="128"/>
      <c r="D19" s="129"/>
      <c r="E19" s="130"/>
      <c r="F19" s="81"/>
      <c r="G19" s="82"/>
      <c r="H19" s="83"/>
      <c r="I19" s="81"/>
      <c r="J19" s="82"/>
      <c r="K19" s="83"/>
      <c r="L19" s="81"/>
      <c r="M19" s="82"/>
      <c r="N19" s="83"/>
      <c r="O19" s="81"/>
      <c r="P19" s="82"/>
      <c r="Q19" s="83"/>
      <c r="R19" s="81"/>
      <c r="S19" s="82"/>
      <c r="T19" s="83"/>
      <c r="U19" s="81"/>
      <c r="V19" s="82"/>
      <c r="W19" s="83"/>
      <c r="X19" s="81"/>
      <c r="Y19" s="82"/>
      <c r="Z19" s="83"/>
      <c r="AA19" s="81"/>
      <c r="AB19" s="82"/>
      <c r="AC19" s="83"/>
      <c r="AD19" s="81"/>
      <c r="AE19" s="82"/>
      <c r="AF19" s="83"/>
      <c r="AG19" s="81"/>
      <c r="AH19" s="82"/>
      <c r="AI19" s="83"/>
      <c r="AJ19" s="44"/>
    </row>
    <row r="20" spans="1:36" ht="20.5" customHeight="1">
      <c r="A20" s="159">
        <v>1</v>
      </c>
      <c r="B20" s="157">
        <v>5</v>
      </c>
      <c r="C20" s="125" t="s">
        <v>56</v>
      </c>
      <c r="D20" s="126"/>
      <c r="E20" s="127"/>
      <c r="F20" s="3">
        <v>8.6817129629629625E-4</v>
      </c>
      <c r="G20" s="26">
        <v>2</v>
      </c>
      <c r="H20" s="26">
        <v>5</v>
      </c>
      <c r="I20" s="3">
        <v>1.1296296296296295E-3</v>
      </c>
      <c r="J20" s="26">
        <v>5</v>
      </c>
      <c r="K20" s="26">
        <v>2</v>
      </c>
      <c r="L20" s="3">
        <v>1.0215277777777779E-3</v>
      </c>
      <c r="M20" s="26">
        <v>3</v>
      </c>
      <c r="N20" s="26">
        <v>4</v>
      </c>
      <c r="O20" s="3">
        <v>1.0793981481481481E-3</v>
      </c>
      <c r="P20" s="26">
        <v>4</v>
      </c>
      <c r="Q20" s="26">
        <v>3</v>
      </c>
      <c r="R20" s="3">
        <v>8.4305555555555555E-4</v>
      </c>
      <c r="S20" s="26">
        <v>1</v>
      </c>
      <c r="T20" s="26">
        <v>6</v>
      </c>
      <c r="U20" s="3"/>
      <c r="V20" s="26"/>
      <c r="W20" s="26"/>
      <c r="X20" s="3"/>
      <c r="Y20" s="26">
        <f t="shared" si="0"/>
        <v>0</v>
      </c>
      <c r="Z20" s="26">
        <f t="shared" si="4"/>
        <v>0</v>
      </c>
      <c r="AA20" s="3"/>
      <c r="AB20" s="26">
        <f t="shared" si="1"/>
        <v>0</v>
      </c>
      <c r="AC20" s="26">
        <f t="shared" si="5"/>
        <v>0</v>
      </c>
      <c r="AD20" s="3"/>
      <c r="AE20" s="26">
        <f t="shared" si="2"/>
        <v>0</v>
      </c>
      <c r="AF20" s="26">
        <f t="shared" si="6"/>
        <v>0</v>
      </c>
      <c r="AG20" s="3"/>
      <c r="AH20" s="26">
        <f t="shared" si="3"/>
        <v>0</v>
      </c>
      <c r="AI20" s="26">
        <f t="shared" si="7"/>
        <v>0</v>
      </c>
      <c r="AJ20" s="44">
        <f>COUNTBLANK(F575:O575)</f>
        <v>5</v>
      </c>
    </row>
    <row r="21" spans="1:36" ht="20.5" customHeight="1" thickBot="1">
      <c r="A21" s="160"/>
      <c r="B21" s="158"/>
      <c r="C21" s="128"/>
      <c r="D21" s="129"/>
      <c r="E21" s="130"/>
      <c r="F21" s="81"/>
      <c r="G21" s="82"/>
      <c r="H21" s="83"/>
      <c r="I21" s="81"/>
      <c r="J21" s="82"/>
      <c r="K21" s="83"/>
      <c r="L21" s="81"/>
      <c r="M21" s="82"/>
      <c r="N21" s="83"/>
      <c r="O21" s="81"/>
      <c r="P21" s="82"/>
      <c r="Q21" s="83"/>
      <c r="R21" s="81"/>
      <c r="S21" s="82"/>
      <c r="T21" s="83"/>
      <c r="U21" s="81"/>
      <c r="V21" s="82"/>
      <c r="W21" s="83"/>
      <c r="X21" s="81"/>
      <c r="Y21" s="82"/>
      <c r="Z21" s="83"/>
      <c r="AA21" s="81"/>
      <c r="AB21" s="82"/>
      <c r="AC21" s="83"/>
      <c r="AD21" s="81"/>
      <c r="AE21" s="82"/>
      <c r="AF21" s="83"/>
      <c r="AG21" s="81"/>
      <c r="AH21" s="82"/>
      <c r="AI21" s="83"/>
      <c r="AJ21" s="44"/>
    </row>
    <row r="22" spans="1:36" ht="20.5" customHeight="1">
      <c r="A22" s="159">
        <v>1</v>
      </c>
      <c r="B22" s="157">
        <v>6</v>
      </c>
      <c r="C22" s="125" t="s">
        <v>57</v>
      </c>
      <c r="D22" s="126"/>
      <c r="E22" s="127"/>
      <c r="F22" s="3">
        <v>9.7870370370370364E-4</v>
      </c>
      <c r="G22" s="26">
        <v>2</v>
      </c>
      <c r="H22" s="26">
        <v>5</v>
      </c>
      <c r="I22" s="3">
        <v>9.9537037037037042E-4</v>
      </c>
      <c r="J22" s="26">
        <v>3</v>
      </c>
      <c r="K22" s="26">
        <v>4</v>
      </c>
      <c r="L22" s="3">
        <v>9.5138888888888888E-4</v>
      </c>
      <c r="M22" s="26">
        <v>1</v>
      </c>
      <c r="N22" s="26">
        <v>6</v>
      </c>
      <c r="O22" s="3">
        <v>1.011574074074074E-3</v>
      </c>
      <c r="P22" s="26">
        <v>4</v>
      </c>
      <c r="Q22" s="26">
        <v>3</v>
      </c>
      <c r="R22" s="3">
        <v>1.0648148148148147E-3</v>
      </c>
      <c r="S22" s="26">
        <v>5</v>
      </c>
      <c r="T22" s="26">
        <v>2</v>
      </c>
      <c r="U22" s="3"/>
      <c r="V22" s="26"/>
      <c r="W22" s="26"/>
      <c r="X22" s="3"/>
      <c r="Y22" s="26">
        <f t="shared" si="0"/>
        <v>0</v>
      </c>
      <c r="Z22" s="26">
        <f t="shared" si="4"/>
        <v>0</v>
      </c>
      <c r="AA22" s="3"/>
      <c r="AB22" s="26">
        <f t="shared" si="1"/>
        <v>0</v>
      </c>
      <c r="AC22" s="26">
        <f t="shared" si="5"/>
        <v>0</v>
      </c>
      <c r="AD22" s="3"/>
      <c r="AE22" s="26">
        <f t="shared" si="2"/>
        <v>0</v>
      </c>
      <c r="AF22" s="26">
        <f t="shared" si="6"/>
        <v>0</v>
      </c>
      <c r="AG22" s="3"/>
      <c r="AH22" s="26">
        <f t="shared" si="3"/>
        <v>0</v>
      </c>
      <c r="AI22" s="26">
        <f t="shared" si="7"/>
        <v>0</v>
      </c>
      <c r="AJ22" s="44">
        <f>COUNTBLANK(F576:O576)</f>
        <v>5</v>
      </c>
    </row>
    <row r="23" spans="1:36" ht="20.5" customHeight="1" thickBot="1">
      <c r="A23" s="160"/>
      <c r="B23" s="158"/>
      <c r="C23" s="150"/>
      <c r="D23" s="151"/>
      <c r="E23" s="152"/>
      <c r="F23" s="81"/>
      <c r="G23" s="82"/>
      <c r="H23" s="83"/>
      <c r="I23" s="81"/>
      <c r="J23" s="82"/>
      <c r="K23" s="83"/>
      <c r="L23" s="81"/>
      <c r="M23" s="82"/>
      <c r="N23" s="83"/>
      <c r="O23" s="81"/>
      <c r="P23" s="82"/>
      <c r="Q23" s="83"/>
      <c r="R23" s="81"/>
      <c r="S23" s="82"/>
      <c r="T23" s="83"/>
      <c r="U23" s="81"/>
      <c r="V23" s="82"/>
      <c r="W23" s="83"/>
      <c r="X23" s="81"/>
      <c r="Y23" s="82"/>
      <c r="Z23" s="83"/>
      <c r="AA23" s="81"/>
      <c r="AB23" s="82"/>
      <c r="AC23" s="83"/>
      <c r="AD23" s="81"/>
      <c r="AE23" s="82"/>
      <c r="AF23" s="83"/>
      <c r="AG23" s="81"/>
      <c r="AH23" s="82"/>
      <c r="AI23" s="83"/>
      <c r="AJ23" s="44"/>
    </row>
    <row r="24" spans="1:36" ht="20.5" customHeight="1">
      <c r="A24" s="159">
        <v>1</v>
      </c>
      <c r="B24" s="157">
        <v>7</v>
      </c>
      <c r="C24" s="125" t="s">
        <v>58</v>
      </c>
      <c r="D24" s="126"/>
      <c r="E24" s="127"/>
      <c r="F24" s="3">
        <v>5.3969907407407406E-4</v>
      </c>
      <c r="G24" s="26">
        <v>2</v>
      </c>
      <c r="H24" s="26">
        <v>5</v>
      </c>
      <c r="I24" s="3">
        <v>6.3414351851851858E-4</v>
      </c>
      <c r="J24" s="26">
        <v>5</v>
      </c>
      <c r="K24" s="26">
        <v>2</v>
      </c>
      <c r="L24" s="3">
        <v>5.6944444444444447E-4</v>
      </c>
      <c r="M24" s="26">
        <v>4</v>
      </c>
      <c r="N24" s="26">
        <v>3</v>
      </c>
      <c r="O24" s="3">
        <v>5.4432870370370377E-4</v>
      </c>
      <c r="P24" s="26">
        <v>3</v>
      </c>
      <c r="Q24" s="26">
        <v>4</v>
      </c>
      <c r="R24" s="3">
        <v>5.3391203703703706E-4</v>
      </c>
      <c r="S24" s="26">
        <v>1</v>
      </c>
      <c r="T24" s="26">
        <v>6</v>
      </c>
      <c r="U24" s="3"/>
      <c r="V24" s="26"/>
      <c r="W24" s="26"/>
      <c r="X24" s="3"/>
      <c r="Y24" s="26">
        <f t="shared" si="0"/>
        <v>0</v>
      </c>
      <c r="Z24" s="26">
        <f t="shared" si="4"/>
        <v>0</v>
      </c>
      <c r="AA24" s="3"/>
      <c r="AB24" s="26">
        <f t="shared" si="1"/>
        <v>0</v>
      </c>
      <c r="AC24" s="26">
        <f t="shared" si="5"/>
        <v>0</v>
      </c>
      <c r="AD24" s="3"/>
      <c r="AE24" s="26">
        <f t="shared" si="2"/>
        <v>0</v>
      </c>
      <c r="AF24" s="26">
        <f t="shared" si="6"/>
        <v>0</v>
      </c>
      <c r="AG24" s="3"/>
      <c r="AH24" s="26">
        <f t="shared" si="3"/>
        <v>0</v>
      </c>
      <c r="AI24" s="26">
        <f t="shared" si="7"/>
        <v>0</v>
      </c>
      <c r="AJ24" s="44">
        <f>COUNTBLANK(F577:O577)</f>
        <v>5</v>
      </c>
    </row>
    <row r="25" spans="1:36" ht="20.5" customHeight="1" thickBot="1">
      <c r="A25" s="160"/>
      <c r="B25" s="158"/>
      <c r="C25" s="150"/>
      <c r="D25" s="151"/>
      <c r="E25" s="152"/>
      <c r="F25" s="81"/>
      <c r="G25" s="82"/>
      <c r="H25" s="83"/>
      <c r="I25" s="81"/>
      <c r="J25" s="82"/>
      <c r="K25" s="83"/>
      <c r="L25" s="81"/>
      <c r="M25" s="82"/>
      <c r="N25" s="83"/>
      <c r="O25" s="81"/>
      <c r="P25" s="82"/>
      <c r="Q25" s="83"/>
      <c r="R25" s="81"/>
      <c r="S25" s="82"/>
      <c r="T25" s="83"/>
      <c r="U25" s="81"/>
      <c r="V25" s="82"/>
      <c r="W25" s="83"/>
      <c r="X25" s="81"/>
      <c r="Y25" s="82"/>
      <c r="Z25" s="83"/>
      <c r="AA25" s="81"/>
      <c r="AB25" s="82"/>
      <c r="AC25" s="83"/>
      <c r="AD25" s="81"/>
      <c r="AE25" s="82"/>
      <c r="AF25" s="83"/>
      <c r="AG25" s="81"/>
      <c r="AH25" s="82"/>
      <c r="AI25" s="83"/>
      <c r="AJ25" s="44"/>
    </row>
    <row r="26" spans="1:36" ht="20.5" customHeight="1">
      <c r="A26" s="159">
        <v>1</v>
      </c>
      <c r="B26" s="157">
        <v>8</v>
      </c>
      <c r="C26" s="125" t="s">
        <v>59</v>
      </c>
      <c r="D26" s="126"/>
      <c r="E26" s="127"/>
      <c r="F26" s="3">
        <v>4.5879629629629628E-4</v>
      </c>
      <c r="G26" s="26">
        <v>1</v>
      </c>
      <c r="H26" s="26">
        <v>6</v>
      </c>
      <c r="I26" s="3">
        <v>0</v>
      </c>
      <c r="J26" s="26"/>
      <c r="K26" s="26"/>
      <c r="L26" s="3">
        <v>5.2314814814814824E-4</v>
      </c>
      <c r="M26" s="26">
        <v>4</v>
      </c>
      <c r="N26" s="26">
        <v>3</v>
      </c>
      <c r="O26" s="3">
        <v>5.0416666666666676E-4</v>
      </c>
      <c r="P26" s="26">
        <v>3</v>
      </c>
      <c r="Q26" s="26">
        <v>4</v>
      </c>
      <c r="R26" s="3">
        <v>4.8263888888888895E-4</v>
      </c>
      <c r="S26" s="26">
        <v>2</v>
      </c>
      <c r="T26" s="26">
        <v>5</v>
      </c>
      <c r="U26" s="3"/>
      <c r="V26" s="26"/>
      <c r="W26" s="26"/>
      <c r="X26" s="3"/>
      <c r="Y26" s="26">
        <f t="shared" si="0"/>
        <v>0</v>
      </c>
      <c r="Z26" s="26">
        <f t="shared" si="4"/>
        <v>0</v>
      </c>
      <c r="AA26" s="3"/>
      <c r="AB26" s="26">
        <f t="shared" si="1"/>
        <v>0</v>
      </c>
      <c r="AC26" s="26">
        <f t="shared" si="5"/>
        <v>0</v>
      </c>
      <c r="AD26" s="3"/>
      <c r="AE26" s="26">
        <f t="shared" si="2"/>
        <v>0</v>
      </c>
      <c r="AF26" s="26">
        <f t="shared" si="6"/>
        <v>0</v>
      </c>
      <c r="AG26" s="3"/>
      <c r="AH26" s="26">
        <f t="shared" si="3"/>
        <v>0</v>
      </c>
      <c r="AI26" s="26">
        <f t="shared" si="7"/>
        <v>0</v>
      </c>
      <c r="AJ26" s="44">
        <f>COUNTBLANK(F578:O578)</f>
        <v>6</v>
      </c>
    </row>
    <row r="27" spans="1:36" ht="20.5" customHeight="1" thickBot="1">
      <c r="A27" s="160"/>
      <c r="B27" s="158"/>
      <c r="C27" s="150"/>
      <c r="D27" s="151"/>
      <c r="E27" s="152"/>
      <c r="F27" s="81"/>
      <c r="G27" s="82"/>
      <c r="H27" s="83"/>
      <c r="I27" s="81"/>
      <c r="J27" s="82"/>
      <c r="K27" s="83"/>
      <c r="L27" s="81"/>
      <c r="M27" s="82"/>
      <c r="N27" s="83"/>
      <c r="O27" s="81"/>
      <c r="P27" s="82"/>
      <c r="Q27" s="83"/>
      <c r="R27" s="81"/>
      <c r="S27" s="82"/>
      <c r="T27" s="83"/>
      <c r="U27" s="81"/>
      <c r="V27" s="82"/>
      <c r="W27" s="83"/>
      <c r="X27" s="81"/>
      <c r="Y27" s="82"/>
      <c r="Z27" s="83"/>
      <c r="AA27" s="81"/>
      <c r="AB27" s="82"/>
      <c r="AC27" s="83"/>
      <c r="AD27" s="81"/>
      <c r="AE27" s="82"/>
      <c r="AF27" s="83"/>
      <c r="AG27" s="81"/>
      <c r="AH27" s="82"/>
      <c r="AI27" s="83"/>
      <c r="AJ27" s="44"/>
    </row>
    <row r="28" spans="1:36" ht="20.5" customHeight="1">
      <c r="A28" s="159">
        <v>1</v>
      </c>
      <c r="B28" s="157">
        <v>9</v>
      </c>
      <c r="C28" s="125" t="s">
        <v>60</v>
      </c>
      <c r="D28" s="126"/>
      <c r="E28" s="127"/>
      <c r="F28" s="3">
        <v>9.8344907407407387E-4</v>
      </c>
      <c r="G28" s="26">
        <v>1</v>
      </c>
      <c r="H28" s="26">
        <v>6</v>
      </c>
      <c r="I28" s="3">
        <v>1.1767361111111113E-3</v>
      </c>
      <c r="J28" s="26">
        <v>5</v>
      </c>
      <c r="K28" s="26">
        <v>2</v>
      </c>
      <c r="L28" s="3">
        <v>1.1113425925925926E-3</v>
      </c>
      <c r="M28" s="26">
        <v>4</v>
      </c>
      <c r="N28" s="26">
        <v>3</v>
      </c>
      <c r="O28" s="3">
        <v>1.0153935185185186E-3</v>
      </c>
      <c r="P28" s="26">
        <v>2</v>
      </c>
      <c r="Q28" s="26">
        <v>5</v>
      </c>
      <c r="R28" s="3">
        <v>1.0858796296296296E-3</v>
      </c>
      <c r="S28" s="26">
        <v>3</v>
      </c>
      <c r="T28" s="26">
        <v>4</v>
      </c>
      <c r="U28" s="3"/>
      <c r="V28" s="26"/>
      <c r="W28" s="26"/>
      <c r="X28" s="3"/>
      <c r="Y28" s="26">
        <f t="shared" si="0"/>
        <v>0</v>
      </c>
      <c r="Z28" s="26">
        <f t="shared" si="4"/>
        <v>0</v>
      </c>
      <c r="AA28" s="3"/>
      <c r="AB28" s="26">
        <f t="shared" si="1"/>
        <v>0</v>
      </c>
      <c r="AC28" s="26">
        <f t="shared" si="5"/>
        <v>0</v>
      </c>
      <c r="AD28" s="3"/>
      <c r="AE28" s="26">
        <f t="shared" si="2"/>
        <v>0</v>
      </c>
      <c r="AF28" s="26">
        <f t="shared" si="6"/>
        <v>0</v>
      </c>
      <c r="AG28" s="3"/>
      <c r="AH28" s="26">
        <f t="shared" si="3"/>
        <v>0</v>
      </c>
      <c r="AI28" s="26">
        <f t="shared" si="7"/>
        <v>0</v>
      </c>
      <c r="AJ28" s="44">
        <f>COUNTBLANK(F579:O579)</f>
        <v>5</v>
      </c>
    </row>
    <row r="29" spans="1:36" ht="20.5" customHeight="1" thickBot="1">
      <c r="A29" s="160"/>
      <c r="B29" s="158"/>
      <c r="C29" s="150"/>
      <c r="D29" s="151"/>
      <c r="E29" s="152"/>
      <c r="F29" s="81"/>
      <c r="G29" s="82"/>
      <c r="H29" s="83"/>
      <c r="I29" s="81"/>
      <c r="J29" s="82"/>
      <c r="K29" s="83"/>
      <c r="L29" s="81"/>
      <c r="M29" s="82"/>
      <c r="N29" s="83"/>
      <c r="O29" s="81"/>
      <c r="P29" s="82"/>
      <c r="Q29" s="83"/>
      <c r="R29" s="81"/>
      <c r="S29" s="82"/>
      <c r="T29" s="83"/>
      <c r="U29" s="81"/>
      <c r="V29" s="82"/>
      <c r="W29" s="83"/>
      <c r="X29" s="81"/>
      <c r="Y29" s="82"/>
      <c r="Z29" s="83"/>
      <c r="AA29" s="81"/>
      <c r="AB29" s="82"/>
      <c r="AC29" s="83"/>
      <c r="AD29" s="81"/>
      <c r="AE29" s="82"/>
      <c r="AF29" s="83"/>
      <c r="AG29" s="81"/>
      <c r="AH29" s="82"/>
      <c r="AI29" s="83"/>
      <c r="AJ29" s="44"/>
    </row>
    <row r="30" spans="1:36" ht="20.5" customHeight="1">
      <c r="A30" s="159">
        <v>1</v>
      </c>
      <c r="B30" s="157">
        <v>10</v>
      </c>
      <c r="C30" s="125" t="s">
        <v>61</v>
      </c>
      <c r="D30" s="126"/>
      <c r="E30" s="127"/>
      <c r="F30" s="3">
        <v>9.6655092592592593E-4</v>
      </c>
      <c r="G30" s="26">
        <v>2</v>
      </c>
      <c r="H30" s="26">
        <v>5</v>
      </c>
      <c r="I30" s="3">
        <v>1.0290509259259259E-3</v>
      </c>
      <c r="J30" s="26">
        <v>5</v>
      </c>
      <c r="K30" s="26">
        <v>2</v>
      </c>
      <c r="L30" s="3">
        <v>9.9398148148148154E-4</v>
      </c>
      <c r="M30" s="26">
        <v>3</v>
      </c>
      <c r="N30" s="26">
        <v>4</v>
      </c>
      <c r="O30" s="3">
        <v>1.0172453703703704E-3</v>
      </c>
      <c r="P30" s="26">
        <v>4</v>
      </c>
      <c r="Q30" s="26">
        <v>3</v>
      </c>
      <c r="R30" s="3">
        <v>9.1446759259259259E-4</v>
      </c>
      <c r="S30" s="26">
        <v>1</v>
      </c>
      <c r="T30" s="26">
        <v>6</v>
      </c>
      <c r="U30" s="3"/>
      <c r="V30" s="26"/>
      <c r="W30" s="26"/>
      <c r="X30" s="3"/>
      <c r="Y30" s="26">
        <f t="shared" si="0"/>
        <v>0</v>
      </c>
      <c r="Z30" s="26">
        <f t="shared" si="4"/>
        <v>0</v>
      </c>
      <c r="AA30" s="3"/>
      <c r="AB30" s="26">
        <f t="shared" si="1"/>
        <v>0</v>
      </c>
      <c r="AC30" s="26">
        <f t="shared" si="5"/>
        <v>0</v>
      </c>
      <c r="AD30" s="3"/>
      <c r="AE30" s="26">
        <f t="shared" si="2"/>
        <v>0</v>
      </c>
      <c r="AF30" s="26">
        <f t="shared" si="6"/>
        <v>0</v>
      </c>
      <c r="AG30" s="3"/>
      <c r="AH30" s="26">
        <f t="shared" si="3"/>
        <v>0</v>
      </c>
      <c r="AI30" s="26">
        <f t="shared" si="7"/>
        <v>0</v>
      </c>
      <c r="AJ30" s="44">
        <f>COUNTBLANK(F580:O580)</f>
        <v>5</v>
      </c>
    </row>
    <row r="31" spans="1:36" ht="20.5" customHeight="1" thickBot="1">
      <c r="A31" s="160"/>
      <c r="B31" s="158"/>
      <c r="C31" s="150"/>
      <c r="D31" s="151"/>
      <c r="E31" s="152"/>
      <c r="F31" s="81"/>
      <c r="G31" s="82"/>
      <c r="H31" s="83"/>
      <c r="I31" s="81"/>
      <c r="J31" s="82"/>
      <c r="K31" s="83"/>
      <c r="L31" s="81"/>
      <c r="M31" s="82"/>
      <c r="N31" s="83"/>
      <c r="O31" s="81"/>
      <c r="P31" s="82"/>
      <c r="Q31" s="83"/>
      <c r="R31" s="81"/>
      <c r="S31" s="82"/>
      <c r="T31" s="83"/>
      <c r="U31" s="81"/>
      <c r="V31" s="82"/>
      <c r="W31" s="83"/>
      <c r="X31" s="81"/>
      <c r="Y31" s="82"/>
      <c r="Z31" s="83"/>
      <c r="AA31" s="81"/>
      <c r="AB31" s="82"/>
      <c r="AC31" s="83"/>
      <c r="AD31" s="81"/>
      <c r="AE31" s="82"/>
      <c r="AF31" s="83"/>
      <c r="AG31" s="81"/>
      <c r="AH31" s="82"/>
      <c r="AI31" s="83"/>
      <c r="AJ31" s="44"/>
    </row>
    <row r="32" spans="1:36" ht="20.5" customHeight="1">
      <c r="A32" s="159">
        <v>1</v>
      </c>
      <c r="B32" s="157">
        <v>11</v>
      </c>
      <c r="C32" s="125" t="s">
        <v>62</v>
      </c>
      <c r="D32" s="126"/>
      <c r="E32" s="127"/>
      <c r="F32" s="3">
        <v>8.8113425925925913E-4</v>
      </c>
      <c r="G32" s="26">
        <v>2</v>
      </c>
      <c r="H32" s="26">
        <v>5</v>
      </c>
      <c r="I32" s="3">
        <v>9.4224537037037031E-4</v>
      </c>
      <c r="J32" s="26">
        <v>3</v>
      </c>
      <c r="K32" s="26">
        <v>4</v>
      </c>
      <c r="L32" s="3">
        <v>1.0501157407407408E-3</v>
      </c>
      <c r="M32" s="26">
        <v>5</v>
      </c>
      <c r="N32" s="26">
        <v>2</v>
      </c>
      <c r="O32" s="3">
        <v>9.5393518518518527E-4</v>
      </c>
      <c r="P32" s="26">
        <v>4</v>
      </c>
      <c r="Q32" s="26">
        <v>3</v>
      </c>
      <c r="R32" s="3">
        <v>7.969907407407408E-4</v>
      </c>
      <c r="S32" s="26">
        <v>1</v>
      </c>
      <c r="T32" s="26">
        <v>6</v>
      </c>
      <c r="U32" s="3"/>
      <c r="V32" s="26"/>
      <c r="W32" s="26"/>
      <c r="X32" s="3"/>
      <c r="Y32" s="26">
        <f t="shared" si="0"/>
        <v>0</v>
      </c>
      <c r="Z32" s="26">
        <f t="shared" si="4"/>
        <v>0</v>
      </c>
      <c r="AA32" s="3"/>
      <c r="AB32" s="26">
        <f t="shared" si="1"/>
        <v>0</v>
      </c>
      <c r="AC32" s="26">
        <f t="shared" si="5"/>
        <v>0</v>
      </c>
      <c r="AD32" s="3"/>
      <c r="AE32" s="26">
        <f t="shared" si="2"/>
        <v>0</v>
      </c>
      <c r="AF32" s="26">
        <f t="shared" si="6"/>
        <v>0</v>
      </c>
      <c r="AG32" s="3"/>
      <c r="AH32" s="26">
        <f t="shared" si="3"/>
        <v>0</v>
      </c>
      <c r="AI32" s="26">
        <f t="shared" si="7"/>
        <v>0</v>
      </c>
      <c r="AJ32" s="44">
        <f>COUNTBLANK(F581:O581)</f>
        <v>5</v>
      </c>
    </row>
    <row r="33" spans="1:36" ht="20.5" customHeight="1" thickBot="1">
      <c r="A33" s="160"/>
      <c r="B33" s="158"/>
      <c r="C33" s="150"/>
      <c r="D33" s="151"/>
      <c r="E33" s="152"/>
      <c r="F33" s="81"/>
      <c r="G33" s="82"/>
      <c r="H33" s="83"/>
      <c r="I33" s="81"/>
      <c r="J33" s="82"/>
      <c r="K33" s="83"/>
      <c r="L33" s="81"/>
      <c r="M33" s="82"/>
      <c r="N33" s="83"/>
      <c r="O33" s="81"/>
      <c r="P33" s="82"/>
      <c r="Q33" s="83"/>
      <c r="R33" s="81"/>
      <c r="S33" s="82"/>
      <c r="T33" s="83"/>
      <c r="U33" s="81"/>
      <c r="V33" s="82"/>
      <c r="W33" s="83"/>
      <c r="X33" s="81"/>
      <c r="Y33" s="82"/>
      <c r="Z33" s="83"/>
      <c r="AA33" s="81"/>
      <c r="AB33" s="82"/>
      <c r="AC33" s="83"/>
      <c r="AD33" s="81"/>
      <c r="AE33" s="82"/>
      <c r="AF33" s="83"/>
      <c r="AG33" s="81"/>
      <c r="AH33" s="82"/>
      <c r="AI33" s="83"/>
      <c r="AJ33" s="44"/>
    </row>
    <row r="34" spans="1:36" ht="20.5" customHeight="1">
      <c r="A34" s="159">
        <v>1</v>
      </c>
      <c r="B34" s="157">
        <v>12</v>
      </c>
      <c r="C34" s="125" t="s">
        <v>63</v>
      </c>
      <c r="D34" s="126"/>
      <c r="E34" s="127"/>
      <c r="F34" s="3">
        <v>9.0347222222222218E-4</v>
      </c>
      <c r="G34" s="26">
        <v>1</v>
      </c>
      <c r="H34" s="26">
        <v>6</v>
      </c>
      <c r="I34" s="3">
        <v>1.1451388888888889E-3</v>
      </c>
      <c r="J34" s="26">
        <v>5</v>
      </c>
      <c r="K34" s="26">
        <v>2</v>
      </c>
      <c r="L34" s="3">
        <v>9.4548611111111103E-4</v>
      </c>
      <c r="M34" s="26">
        <v>2</v>
      </c>
      <c r="N34" s="26">
        <v>5</v>
      </c>
      <c r="O34" s="3">
        <v>9.7615740740740736E-4</v>
      </c>
      <c r="P34" s="26">
        <v>3</v>
      </c>
      <c r="Q34" s="26">
        <v>4</v>
      </c>
      <c r="R34" s="3">
        <v>1.0435185185185185E-3</v>
      </c>
      <c r="S34" s="26">
        <v>4</v>
      </c>
      <c r="T34" s="26">
        <v>3</v>
      </c>
      <c r="U34" s="3"/>
      <c r="V34" s="26"/>
      <c r="W34" s="26"/>
      <c r="X34" s="3"/>
      <c r="Y34" s="26">
        <f t="shared" si="0"/>
        <v>0</v>
      </c>
      <c r="Z34" s="26">
        <f t="shared" si="4"/>
        <v>0</v>
      </c>
      <c r="AA34" s="3"/>
      <c r="AB34" s="26">
        <f t="shared" si="1"/>
        <v>0</v>
      </c>
      <c r="AC34" s="26">
        <f t="shared" si="5"/>
        <v>0</v>
      </c>
      <c r="AD34" s="3"/>
      <c r="AE34" s="26">
        <f t="shared" si="2"/>
        <v>0</v>
      </c>
      <c r="AF34" s="26">
        <f t="shared" si="6"/>
        <v>0</v>
      </c>
      <c r="AG34" s="3"/>
      <c r="AH34" s="26">
        <f t="shared" si="3"/>
        <v>0</v>
      </c>
      <c r="AI34" s="26">
        <f t="shared" si="7"/>
        <v>0</v>
      </c>
      <c r="AJ34" s="44">
        <f>COUNTBLANK(F582:O582)</f>
        <v>5</v>
      </c>
    </row>
    <row r="35" spans="1:36" ht="20.5" customHeight="1" thickBot="1">
      <c r="A35" s="160"/>
      <c r="B35" s="158"/>
      <c r="C35" s="150"/>
      <c r="D35" s="151"/>
      <c r="E35" s="152"/>
      <c r="F35" s="81"/>
      <c r="G35" s="82"/>
      <c r="H35" s="83"/>
      <c r="I35" s="81"/>
      <c r="J35" s="82"/>
      <c r="K35" s="83"/>
      <c r="L35" s="81"/>
      <c r="M35" s="82"/>
      <c r="N35" s="83"/>
      <c r="O35" s="81"/>
      <c r="P35" s="82"/>
      <c r="Q35" s="83"/>
      <c r="R35" s="81"/>
      <c r="S35" s="82"/>
      <c r="T35" s="83"/>
      <c r="U35" s="81"/>
      <c r="V35" s="82"/>
      <c r="W35" s="83"/>
      <c r="X35" s="81"/>
      <c r="Y35" s="82"/>
      <c r="Z35" s="83"/>
      <c r="AA35" s="81"/>
      <c r="AB35" s="82"/>
      <c r="AC35" s="83"/>
      <c r="AD35" s="81"/>
      <c r="AE35" s="82"/>
      <c r="AF35" s="83"/>
      <c r="AG35" s="81"/>
      <c r="AH35" s="82"/>
      <c r="AI35" s="83"/>
      <c r="AJ35" s="44"/>
    </row>
    <row r="36" spans="1:36" ht="20.5" customHeight="1">
      <c r="A36" s="159">
        <v>1</v>
      </c>
      <c r="B36" s="157">
        <v>13</v>
      </c>
      <c r="C36" s="150" t="s">
        <v>64</v>
      </c>
      <c r="D36" s="151"/>
      <c r="E36" s="152"/>
      <c r="F36" s="3">
        <v>4.2708333333333335E-4</v>
      </c>
      <c r="G36" s="26">
        <v>5</v>
      </c>
      <c r="H36" s="26">
        <v>2</v>
      </c>
      <c r="I36" s="3">
        <v>4.2060185185185185E-4</v>
      </c>
      <c r="J36" s="26">
        <v>4</v>
      </c>
      <c r="K36" s="26">
        <v>3</v>
      </c>
      <c r="L36" s="3">
        <v>3.6365740740740743E-4</v>
      </c>
      <c r="M36" s="26">
        <v>1</v>
      </c>
      <c r="N36" s="26">
        <v>6</v>
      </c>
      <c r="O36" s="3">
        <v>3.7488425925925927E-4</v>
      </c>
      <c r="P36" s="26">
        <v>2</v>
      </c>
      <c r="Q36" s="26">
        <v>5</v>
      </c>
      <c r="R36" s="3">
        <v>4.0659722222222226E-4</v>
      </c>
      <c r="S36" s="26">
        <v>3</v>
      </c>
      <c r="T36" s="26">
        <v>4</v>
      </c>
      <c r="U36" s="3"/>
      <c r="V36" s="26"/>
      <c r="W36" s="26"/>
      <c r="X36" s="3"/>
      <c r="Y36" s="26">
        <f t="shared" si="0"/>
        <v>0</v>
      </c>
      <c r="Z36" s="26">
        <f t="shared" si="4"/>
        <v>0</v>
      </c>
      <c r="AA36" s="3"/>
      <c r="AB36" s="26">
        <f t="shared" si="1"/>
        <v>0</v>
      </c>
      <c r="AC36" s="26">
        <f t="shared" si="5"/>
        <v>0</v>
      </c>
      <c r="AD36" s="3"/>
      <c r="AE36" s="26">
        <f t="shared" si="2"/>
        <v>0</v>
      </c>
      <c r="AF36" s="26">
        <f t="shared" si="6"/>
        <v>0</v>
      </c>
      <c r="AG36" s="3"/>
      <c r="AH36" s="26">
        <f t="shared" si="3"/>
        <v>0</v>
      </c>
      <c r="AI36" s="26">
        <f t="shared" si="7"/>
        <v>0</v>
      </c>
      <c r="AJ36" s="44">
        <f>COUNTBLANK(F583:O583)</f>
        <v>5</v>
      </c>
    </row>
    <row r="37" spans="1:36" ht="20.5" customHeight="1" thickBot="1">
      <c r="A37" s="160"/>
      <c r="B37" s="158"/>
      <c r="C37" s="128"/>
      <c r="D37" s="129"/>
      <c r="E37" s="130"/>
      <c r="F37" s="81"/>
      <c r="G37" s="82"/>
      <c r="H37" s="83"/>
      <c r="I37" s="81"/>
      <c r="J37" s="82"/>
      <c r="K37" s="83"/>
      <c r="L37" s="81"/>
      <c r="M37" s="82"/>
      <c r="N37" s="83"/>
      <c r="O37" s="81"/>
      <c r="P37" s="82"/>
      <c r="Q37" s="83"/>
      <c r="R37" s="81"/>
      <c r="S37" s="82"/>
      <c r="T37" s="83"/>
      <c r="U37" s="81"/>
      <c r="V37" s="82"/>
      <c r="W37" s="83"/>
      <c r="X37" s="81"/>
      <c r="Y37" s="82"/>
      <c r="Z37" s="83"/>
      <c r="AA37" s="81"/>
      <c r="AB37" s="82"/>
      <c r="AC37" s="83"/>
      <c r="AD37" s="81"/>
      <c r="AE37" s="82"/>
      <c r="AF37" s="83"/>
      <c r="AG37" s="81"/>
      <c r="AH37" s="82"/>
      <c r="AI37" s="83"/>
      <c r="AJ37" s="44"/>
    </row>
    <row r="38" spans="1:36" ht="20.5" customHeight="1">
      <c r="A38" s="159">
        <v>1</v>
      </c>
      <c r="B38" s="157">
        <v>14</v>
      </c>
      <c r="C38" s="125" t="s">
        <v>65</v>
      </c>
      <c r="D38" s="126"/>
      <c r="E38" s="127"/>
      <c r="F38" s="3">
        <v>3.8981481481481484E-4</v>
      </c>
      <c r="G38" s="26">
        <v>2</v>
      </c>
      <c r="H38" s="26">
        <v>5</v>
      </c>
      <c r="I38" s="3">
        <v>4.3865740740740736E-4</v>
      </c>
      <c r="J38" s="26">
        <v>4</v>
      </c>
      <c r="K38" s="26">
        <v>3</v>
      </c>
      <c r="L38" s="3">
        <v>3.7812499999999999E-4</v>
      </c>
      <c r="M38" s="26">
        <v>1</v>
      </c>
      <c r="N38" s="26">
        <v>6</v>
      </c>
      <c r="O38" s="3">
        <v>4.4131944444444448E-4</v>
      </c>
      <c r="P38" s="26">
        <v>5</v>
      </c>
      <c r="Q38" s="26">
        <v>2</v>
      </c>
      <c r="R38" s="3">
        <v>4.188657407407407E-4</v>
      </c>
      <c r="S38" s="26">
        <v>3</v>
      </c>
      <c r="T38" s="26">
        <v>4</v>
      </c>
      <c r="U38" s="3"/>
      <c r="V38" s="26"/>
      <c r="W38" s="26"/>
      <c r="X38" s="3"/>
      <c r="Y38" s="26">
        <f t="shared" si="0"/>
        <v>0</v>
      </c>
      <c r="Z38" s="26">
        <f t="shared" si="4"/>
        <v>0</v>
      </c>
      <c r="AA38" s="3"/>
      <c r="AB38" s="26">
        <f t="shared" si="1"/>
        <v>0</v>
      </c>
      <c r="AC38" s="26">
        <f t="shared" si="5"/>
        <v>0</v>
      </c>
      <c r="AD38" s="3"/>
      <c r="AE38" s="26">
        <f t="shared" si="2"/>
        <v>0</v>
      </c>
      <c r="AF38" s="26">
        <f t="shared" si="6"/>
        <v>0</v>
      </c>
      <c r="AG38" s="3"/>
      <c r="AH38" s="26">
        <f t="shared" si="3"/>
        <v>0</v>
      </c>
      <c r="AI38" s="26">
        <f t="shared" si="7"/>
        <v>0</v>
      </c>
      <c r="AJ38" s="44">
        <f>COUNTBLANK(F584:O584)</f>
        <v>5</v>
      </c>
    </row>
    <row r="39" spans="1:36" ht="20.5" customHeight="1" thickBot="1">
      <c r="A39" s="160"/>
      <c r="B39" s="158"/>
      <c r="C39" s="128"/>
      <c r="D39" s="129"/>
      <c r="E39" s="130"/>
      <c r="F39" s="81"/>
      <c r="G39" s="82"/>
      <c r="H39" s="83"/>
      <c r="I39" s="81"/>
      <c r="J39" s="82"/>
      <c r="K39" s="83"/>
      <c r="L39" s="81"/>
      <c r="M39" s="82"/>
      <c r="N39" s="83"/>
      <c r="O39" s="81"/>
      <c r="P39" s="82"/>
      <c r="Q39" s="83"/>
      <c r="R39" s="81"/>
      <c r="S39" s="82"/>
      <c r="T39" s="83"/>
      <c r="U39" s="81"/>
      <c r="V39" s="82"/>
      <c r="W39" s="83"/>
      <c r="X39" s="81"/>
      <c r="Y39" s="82"/>
      <c r="Z39" s="83"/>
      <c r="AA39" s="81"/>
      <c r="AB39" s="82"/>
      <c r="AC39" s="83"/>
      <c r="AD39" s="81"/>
      <c r="AE39" s="82"/>
      <c r="AF39" s="83"/>
      <c r="AG39" s="81"/>
      <c r="AH39" s="82"/>
      <c r="AI39" s="83"/>
      <c r="AJ39" s="44"/>
    </row>
    <row r="40" spans="1:36" ht="20.5" customHeight="1">
      <c r="A40" s="159">
        <v>1</v>
      </c>
      <c r="B40" s="157">
        <v>15</v>
      </c>
      <c r="C40" s="125" t="s">
        <v>66</v>
      </c>
      <c r="D40" s="126"/>
      <c r="E40" s="127"/>
      <c r="F40" s="3">
        <v>5.0868055555555551E-4</v>
      </c>
      <c r="G40" s="26">
        <v>1</v>
      </c>
      <c r="H40" s="26">
        <v>6</v>
      </c>
      <c r="I40" s="3">
        <v>0</v>
      </c>
      <c r="J40" s="26"/>
      <c r="K40" s="26">
        <v>0</v>
      </c>
      <c r="L40" s="3">
        <v>7.5613425925925924E-4</v>
      </c>
      <c r="M40" s="26">
        <v>3</v>
      </c>
      <c r="N40" s="26">
        <v>4</v>
      </c>
      <c r="O40" s="3">
        <v>0</v>
      </c>
      <c r="P40" s="26"/>
      <c r="Q40" s="26">
        <v>0</v>
      </c>
      <c r="R40" s="3">
        <v>5.2592592592592589E-4</v>
      </c>
      <c r="S40" s="26">
        <v>2</v>
      </c>
      <c r="T40" s="26">
        <v>5</v>
      </c>
      <c r="U40" s="3"/>
      <c r="V40" s="26"/>
      <c r="W40" s="26"/>
      <c r="X40" s="3"/>
      <c r="Y40" s="26">
        <f t="shared" si="0"/>
        <v>0</v>
      </c>
      <c r="Z40" s="26">
        <f t="shared" si="4"/>
        <v>0</v>
      </c>
      <c r="AA40" s="3"/>
      <c r="AB40" s="26">
        <f t="shared" si="1"/>
        <v>0</v>
      </c>
      <c r="AC40" s="26">
        <f t="shared" si="5"/>
        <v>0</v>
      </c>
      <c r="AD40" s="3"/>
      <c r="AE40" s="26">
        <f t="shared" si="2"/>
        <v>0</v>
      </c>
      <c r="AF40" s="26">
        <f t="shared" si="6"/>
        <v>0</v>
      </c>
      <c r="AG40" s="3"/>
      <c r="AH40" s="26">
        <f t="shared" si="3"/>
        <v>0</v>
      </c>
      <c r="AI40" s="26">
        <f t="shared" si="7"/>
        <v>0</v>
      </c>
      <c r="AJ40" s="44">
        <f>COUNTBLANK(F585:O585)</f>
        <v>7</v>
      </c>
    </row>
    <row r="41" spans="1:36" s="14" customFormat="1" ht="20.5" customHeight="1" thickBot="1">
      <c r="A41" s="160"/>
      <c r="B41" s="158"/>
      <c r="C41" s="128"/>
      <c r="D41" s="129"/>
      <c r="E41" s="130"/>
      <c r="F41" s="81"/>
      <c r="G41" s="82"/>
      <c r="H41" s="83"/>
      <c r="I41" s="81"/>
      <c r="J41" s="82"/>
      <c r="K41" s="83"/>
      <c r="L41" s="81"/>
      <c r="M41" s="82"/>
      <c r="N41" s="83"/>
      <c r="O41" s="81"/>
      <c r="P41" s="82"/>
      <c r="Q41" s="83"/>
      <c r="R41" s="81"/>
      <c r="S41" s="82"/>
      <c r="T41" s="83"/>
      <c r="U41" s="81"/>
      <c r="V41" s="82"/>
      <c r="W41" s="83"/>
      <c r="X41" s="81"/>
      <c r="Y41" s="82"/>
      <c r="Z41" s="83"/>
      <c r="AA41" s="81"/>
      <c r="AB41" s="82"/>
      <c r="AC41" s="83"/>
      <c r="AD41" s="81"/>
      <c r="AE41" s="82"/>
      <c r="AF41" s="83"/>
      <c r="AG41" s="81"/>
      <c r="AH41" s="82"/>
      <c r="AI41" s="83"/>
      <c r="AJ41" s="44"/>
    </row>
    <row r="42" spans="1:36" ht="20.5" customHeight="1">
      <c r="A42" s="159">
        <v>1</v>
      </c>
      <c r="B42" s="157">
        <v>16</v>
      </c>
      <c r="C42" s="125" t="s">
        <v>67</v>
      </c>
      <c r="D42" s="126"/>
      <c r="E42" s="127"/>
      <c r="F42" s="3">
        <v>4.7581018518518523E-4</v>
      </c>
      <c r="G42" s="26">
        <v>2</v>
      </c>
      <c r="H42" s="26">
        <v>5</v>
      </c>
      <c r="I42" s="3">
        <v>5.0104166666666667E-4</v>
      </c>
      <c r="J42" s="26">
        <v>3</v>
      </c>
      <c r="K42" s="26">
        <v>4</v>
      </c>
      <c r="L42" s="3">
        <v>5.0706018518518526E-4</v>
      </c>
      <c r="M42" s="26">
        <v>4</v>
      </c>
      <c r="N42" s="26">
        <v>3</v>
      </c>
      <c r="O42" s="3">
        <v>5.3101851851851856E-4</v>
      </c>
      <c r="P42" s="26">
        <v>5</v>
      </c>
      <c r="Q42" s="26">
        <v>2</v>
      </c>
      <c r="R42" s="3">
        <v>4.696759259259259E-4</v>
      </c>
      <c r="S42" s="26">
        <v>1</v>
      </c>
      <c r="T42" s="26">
        <v>6</v>
      </c>
      <c r="U42" s="3"/>
      <c r="V42" s="26"/>
      <c r="W42" s="26"/>
      <c r="X42" s="3"/>
      <c r="Y42" s="26">
        <f t="shared" ref="Y42:Y60" si="8">IF(X42=0,0,IF(X$6=0,0,IF(X42&lt;1,SUM((X42&gt;I42),(X42&gt;L42),(X42&gt;O42),(X42&gt;R42),(X42&gt;U42),(X42&gt;F42),(X42&gt;AA42),(X42&gt;AD42),(X42&gt;AG42),(X42&gt;BB42))))-$AJ42)</f>
        <v>0</v>
      </c>
      <c r="Z42" s="26">
        <f t="shared" si="4"/>
        <v>0</v>
      </c>
      <c r="AA42" s="3"/>
      <c r="AB42" s="26">
        <f t="shared" ref="AB42:AB60" si="9">IF(AA42=0,0,IF(AA$6=0,0,IF(AA42&lt;1,SUM((AA42&gt;I42),(AA42&gt;L42),(AA42&gt;O42),(AA42&gt;R42),(AA42&gt;U42),(AA42&gt;X42),(AA42&gt;AD42),(AA42&gt;AG42),(AA42&gt;F42),(AA42&gt;BB42)))-$AJ42))</f>
        <v>0</v>
      </c>
      <c r="AC42" s="26">
        <f t="shared" si="5"/>
        <v>0</v>
      </c>
      <c r="AD42" s="3"/>
      <c r="AE42" s="26">
        <f t="shared" ref="AE42:AE60" si="10">IF(AD42=0,0,IF(AD$6=0,0,IF(AD42&lt;1,SUM((AD42&gt;F42),(AD42&gt;I42),(AD42&gt;L42),(AD42&gt;O42),(AD42&gt;R42),(AD42&gt;U42),(AD42&gt;X42),(AD42&gt;AA42),(AD42&gt;AG42),(AD42&gt;BB42)))-$AJ42))</f>
        <v>0</v>
      </c>
      <c r="AF42" s="26">
        <f t="shared" si="6"/>
        <v>0</v>
      </c>
      <c r="AG42" s="3"/>
      <c r="AH42" s="26">
        <f t="shared" ref="AH42:AH60" si="11">IF(AG42=0,0,IF(AG$6=0,0,IF(AG42&lt;1,SUM((AG42&gt;F42),(AG42&gt;I42),(AG42&gt;L42),(AG42&gt;O42),(AG42&gt;R42),(AG42&gt;U42),(AG42&gt;X42),(AG42&gt;AA42),(AG42&gt;AD42),(AG42&gt;BB42)))-$AJ42))</f>
        <v>0</v>
      </c>
      <c r="AI42" s="26">
        <f t="shared" si="7"/>
        <v>0</v>
      </c>
      <c r="AJ42" s="44">
        <f>COUNTBLANK(F586:O586)</f>
        <v>5</v>
      </c>
    </row>
    <row r="43" spans="1:36" ht="20.5" customHeight="1" thickBot="1">
      <c r="A43" s="160"/>
      <c r="B43" s="158"/>
      <c r="C43" s="128"/>
      <c r="D43" s="129"/>
      <c r="E43" s="130"/>
      <c r="F43" s="81"/>
      <c r="G43" s="82"/>
      <c r="H43" s="83"/>
      <c r="I43" s="81"/>
      <c r="J43" s="82"/>
      <c r="K43" s="83"/>
      <c r="L43" s="81"/>
      <c r="M43" s="82"/>
      <c r="N43" s="83"/>
      <c r="O43" s="81"/>
      <c r="P43" s="82"/>
      <c r="Q43" s="83"/>
      <c r="R43" s="81"/>
      <c r="S43" s="82"/>
      <c r="T43" s="83"/>
      <c r="U43" s="81"/>
      <c r="V43" s="82"/>
      <c r="W43" s="83"/>
      <c r="X43" s="81"/>
      <c r="Y43" s="82"/>
      <c r="Z43" s="83"/>
      <c r="AA43" s="81"/>
      <c r="AB43" s="82"/>
      <c r="AC43" s="83"/>
      <c r="AD43" s="81"/>
      <c r="AE43" s="82"/>
      <c r="AF43" s="83"/>
      <c r="AG43" s="81"/>
      <c r="AH43" s="82"/>
      <c r="AI43" s="83"/>
      <c r="AJ43" s="44"/>
    </row>
    <row r="44" spans="1:36" ht="20.5" customHeight="1">
      <c r="A44" s="159">
        <v>1</v>
      </c>
      <c r="B44" s="157">
        <v>17</v>
      </c>
      <c r="C44" s="125" t="s">
        <v>68</v>
      </c>
      <c r="D44" s="126"/>
      <c r="E44" s="127"/>
      <c r="F44" s="3">
        <v>7.5069444444444446E-4</v>
      </c>
      <c r="G44" s="26">
        <v>2</v>
      </c>
      <c r="H44" s="26">
        <v>5</v>
      </c>
      <c r="I44" s="3">
        <v>8.3321759259259254E-4</v>
      </c>
      <c r="J44" s="26">
        <v>4</v>
      </c>
      <c r="K44" s="26">
        <v>3</v>
      </c>
      <c r="L44" s="3">
        <v>7.3680555555555554E-4</v>
      </c>
      <c r="M44" s="26">
        <v>1</v>
      </c>
      <c r="N44" s="26">
        <v>5</v>
      </c>
      <c r="O44" s="3">
        <v>7.6909722222222223E-4</v>
      </c>
      <c r="P44" s="26">
        <v>3</v>
      </c>
      <c r="Q44" s="26">
        <v>4</v>
      </c>
      <c r="R44" s="3">
        <v>9.3344907407407406E-4</v>
      </c>
      <c r="S44" s="26">
        <v>5</v>
      </c>
      <c r="T44" s="26">
        <v>2</v>
      </c>
      <c r="U44" s="3"/>
      <c r="V44" s="26"/>
      <c r="W44" s="26"/>
      <c r="X44" s="3"/>
      <c r="Y44" s="26">
        <f t="shared" si="8"/>
        <v>0</v>
      </c>
      <c r="Z44" s="26">
        <f t="shared" si="4"/>
        <v>0</v>
      </c>
      <c r="AA44" s="3"/>
      <c r="AB44" s="26">
        <f t="shared" si="9"/>
        <v>0</v>
      </c>
      <c r="AC44" s="26">
        <f t="shared" si="5"/>
        <v>0</v>
      </c>
      <c r="AD44" s="3"/>
      <c r="AE44" s="26">
        <f t="shared" si="10"/>
        <v>0</v>
      </c>
      <c r="AF44" s="26">
        <f t="shared" si="6"/>
        <v>0</v>
      </c>
      <c r="AG44" s="3"/>
      <c r="AH44" s="26">
        <f t="shared" si="11"/>
        <v>0</v>
      </c>
      <c r="AI44" s="26">
        <f t="shared" si="7"/>
        <v>0</v>
      </c>
      <c r="AJ44" s="44">
        <f>COUNTBLANK(F587:O587)</f>
        <v>5</v>
      </c>
    </row>
    <row r="45" spans="1:36" ht="20.5" customHeight="1" thickBot="1">
      <c r="A45" s="160"/>
      <c r="B45" s="158"/>
      <c r="C45" s="128"/>
      <c r="D45" s="129"/>
      <c r="E45" s="130"/>
      <c r="F45" s="81"/>
      <c r="G45" s="82"/>
      <c r="H45" s="83"/>
      <c r="I45" s="81"/>
      <c r="J45" s="82"/>
      <c r="K45" s="83"/>
      <c r="L45" s="81"/>
      <c r="M45" s="82"/>
      <c r="N45" s="83"/>
      <c r="O45" s="81"/>
      <c r="P45" s="82"/>
      <c r="Q45" s="83"/>
      <c r="R45" s="81"/>
      <c r="S45" s="82"/>
      <c r="T45" s="83"/>
      <c r="U45" s="81"/>
      <c r="V45" s="82"/>
      <c r="W45" s="83"/>
      <c r="X45" s="81"/>
      <c r="Y45" s="82"/>
      <c r="Z45" s="83"/>
      <c r="AA45" s="81"/>
      <c r="AB45" s="82"/>
      <c r="AC45" s="83"/>
      <c r="AD45" s="81"/>
      <c r="AE45" s="82"/>
      <c r="AF45" s="83"/>
      <c r="AG45" s="81"/>
      <c r="AH45" s="82"/>
      <c r="AI45" s="83"/>
      <c r="AJ45" s="44"/>
    </row>
    <row r="46" spans="1:36" ht="20.5" customHeight="1">
      <c r="A46" s="159">
        <v>1</v>
      </c>
      <c r="B46" s="157">
        <v>18</v>
      </c>
      <c r="C46" s="125" t="s">
        <v>69</v>
      </c>
      <c r="D46" s="126"/>
      <c r="E46" s="127"/>
      <c r="F46" s="3">
        <v>7.081018518518518E-4</v>
      </c>
      <c r="G46" s="26">
        <v>1</v>
      </c>
      <c r="H46" s="26">
        <v>6</v>
      </c>
      <c r="I46" s="3">
        <v>8.3252314814814821E-4</v>
      </c>
      <c r="J46" s="26">
        <v>4</v>
      </c>
      <c r="K46" s="26">
        <v>3</v>
      </c>
      <c r="L46" s="3">
        <v>7.2222222222222219E-4</v>
      </c>
      <c r="M46" s="26">
        <v>2</v>
      </c>
      <c r="N46" s="26">
        <v>5</v>
      </c>
      <c r="O46" s="3">
        <v>7.3969907407407404E-4</v>
      </c>
      <c r="P46" s="26">
        <v>3</v>
      </c>
      <c r="Q46" s="26">
        <v>4</v>
      </c>
      <c r="R46" s="3">
        <v>8.5231481481481486E-4</v>
      </c>
      <c r="S46" s="26">
        <v>5</v>
      </c>
      <c r="T46" s="26">
        <v>2</v>
      </c>
      <c r="U46" s="3"/>
      <c r="V46" s="26"/>
      <c r="W46" s="26"/>
      <c r="X46" s="3"/>
      <c r="Y46" s="26">
        <f t="shared" si="8"/>
        <v>0</v>
      </c>
      <c r="Z46" s="26">
        <f t="shared" si="4"/>
        <v>0</v>
      </c>
      <c r="AA46" s="3"/>
      <c r="AB46" s="26">
        <f t="shared" si="9"/>
        <v>0</v>
      </c>
      <c r="AC46" s="26">
        <f t="shared" si="5"/>
        <v>0</v>
      </c>
      <c r="AD46" s="3"/>
      <c r="AE46" s="26">
        <f t="shared" si="10"/>
        <v>0</v>
      </c>
      <c r="AF46" s="26">
        <f t="shared" si="6"/>
        <v>0</v>
      </c>
      <c r="AG46" s="3"/>
      <c r="AH46" s="26">
        <f t="shared" si="11"/>
        <v>0</v>
      </c>
      <c r="AI46" s="26">
        <f t="shared" si="7"/>
        <v>0</v>
      </c>
      <c r="AJ46" s="44">
        <f>COUNTBLANK(F588:O588)</f>
        <v>5</v>
      </c>
    </row>
    <row r="47" spans="1:36" ht="20.5" customHeight="1" thickBot="1">
      <c r="A47" s="160"/>
      <c r="B47" s="158"/>
      <c r="C47" s="128"/>
      <c r="D47" s="129"/>
      <c r="E47" s="130"/>
      <c r="F47" s="81"/>
      <c r="G47" s="82"/>
      <c r="H47" s="83"/>
      <c r="I47" s="81"/>
      <c r="J47" s="82"/>
      <c r="K47" s="83"/>
      <c r="L47" s="81"/>
      <c r="M47" s="82"/>
      <c r="N47" s="83"/>
      <c r="O47" s="81"/>
      <c r="P47" s="82"/>
      <c r="Q47" s="83"/>
      <c r="R47" s="81"/>
      <c r="S47" s="82"/>
      <c r="T47" s="83"/>
      <c r="U47" s="81"/>
      <c r="V47" s="82"/>
      <c r="W47" s="83"/>
      <c r="X47" s="81"/>
      <c r="Y47" s="82"/>
      <c r="Z47" s="83"/>
      <c r="AA47" s="81"/>
      <c r="AB47" s="82"/>
      <c r="AC47" s="83"/>
      <c r="AD47" s="81"/>
      <c r="AE47" s="82"/>
      <c r="AF47" s="83"/>
      <c r="AG47" s="81"/>
      <c r="AH47" s="82"/>
      <c r="AI47" s="83"/>
      <c r="AJ47" s="44"/>
    </row>
    <row r="48" spans="1:36" ht="20.5" customHeight="1">
      <c r="A48" s="159">
        <v>1</v>
      </c>
      <c r="B48" s="157">
        <v>19</v>
      </c>
      <c r="C48" s="125" t="s">
        <v>70</v>
      </c>
      <c r="D48" s="126"/>
      <c r="E48" s="127"/>
      <c r="F48" s="3">
        <v>1.6032407407407404E-3</v>
      </c>
      <c r="G48" s="26">
        <v>1</v>
      </c>
      <c r="H48" s="26">
        <v>6</v>
      </c>
      <c r="I48" s="3">
        <v>2.0027777777777778E-3</v>
      </c>
      <c r="J48" s="26">
        <v>5</v>
      </c>
      <c r="K48" s="26">
        <v>2</v>
      </c>
      <c r="L48" s="3">
        <v>1.9907407407407408E-3</v>
      </c>
      <c r="M48" s="26">
        <v>4</v>
      </c>
      <c r="N48" s="26">
        <v>3</v>
      </c>
      <c r="O48" s="3">
        <v>1.7920138888888888E-3</v>
      </c>
      <c r="P48" s="26">
        <v>3</v>
      </c>
      <c r="Q48" s="26">
        <v>4</v>
      </c>
      <c r="R48" s="3">
        <v>1.6171296296296298E-3</v>
      </c>
      <c r="S48" s="26">
        <v>2</v>
      </c>
      <c r="T48" s="26">
        <v>5</v>
      </c>
      <c r="U48" s="3"/>
      <c r="V48" s="26"/>
      <c r="W48" s="26"/>
      <c r="X48" s="3"/>
      <c r="Y48" s="26">
        <f t="shared" si="8"/>
        <v>0</v>
      </c>
      <c r="Z48" s="26">
        <f t="shared" si="4"/>
        <v>0</v>
      </c>
      <c r="AA48" s="3"/>
      <c r="AB48" s="26">
        <f t="shared" si="9"/>
        <v>0</v>
      </c>
      <c r="AC48" s="26">
        <f t="shared" si="5"/>
        <v>0</v>
      </c>
      <c r="AD48" s="3"/>
      <c r="AE48" s="26">
        <f t="shared" si="10"/>
        <v>0</v>
      </c>
      <c r="AF48" s="26">
        <f t="shared" si="6"/>
        <v>0</v>
      </c>
      <c r="AG48" s="3"/>
      <c r="AH48" s="26">
        <f t="shared" si="11"/>
        <v>0</v>
      </c>
      <c r="AI48" s="26">
        <f t="shared" si="7"/>
        <v>0</v>
      </c>
      <c r="AJ48" s="44">
        <f>COUNTBLANK(F589:O589)</f>
        <v>5</v>
      </c>
    </row>
    <row r="49" spans="1:36" ht="20.5" customHeight="1" thickBot="1">
      <c r="A49" s="160"/>
      <c r="B49" s="158"/>
      <c r="C49" s="128"/>
      <c r="D49" s="129"/>
      <c r="E49" s="130"/>
      <c r="F49" s="81"/>
      <c r="G49" s="82"/>
      <c r="H49" s="83"/>
      <c r="I49" s="81"/>
      <c r="J49" s="82"/>
      <c r="K49" s="83"/>
      <c r="L49" s="81"/>
      <c r="M49" s="82"/>
      <c r="N49" s="83"/>
      <c r="O49" s="81"/>
      <c r="P49" s="82"/>
      <c r="Q49" s="83"/>
      <c r="R49" s="81"/>
      <c r="S49" s="82"/>
      <c r="T49" s="83"/>
      <c r="U49" s="81"/>
      <c r="V49" s="82"/>
      <c r="W49" s="83"/>
      <c r="X49" s="81"/>
      <c r="Y49" s="82"/>
      <c r="Z49" s="83"/>
      <c r="AA49" s="81"/>
      <c r="AB49" s="82"/>
      <c r="AC49" s="83"/>
      <c r="AD49" s="81"/>
      <c r="AE49" s="82"/>
      <c r="AF49" s="83"/>
      <c r="AG49" s="81"/>
      <c r="AH49" s="82"/>
      <c r="AI49" s="83"/>
      <c r="AJ49" s="44"/>
    </row>
    <row r="50" spans="1:36" ht="20.5" customHeight="1">
      <c r="A50" s="159">
        <v>1</v>
      </c>
      <c r="B50" s="157">
        <v>20</v>
      </c>
      <c r="C50" s="125" t="s">
        <v>71</v>
      </c>
      <c r="D50" s="126"/>
      <c r="E50" s="127"/>
      <c r="F50" s="3">
        <v>1.6348379629629629E-3</v>
      </c>
      <c r="G50" s="26">
        <v>1</v>
      </c>
      <c r="H50" s="26">
        <v>6</v>
      </c>
      <c r="I50" s="3">
        <v>1.9428240740740742E-3</v>
      </c>
      <c r="J50" s="26">
        <v>5</v>
      </c>
      <c r="K50" s="26">
        <v>2</v>
      </c>
      <c r="L50" s="3">
        <v>1.746412037037037E-3</v>
      </c>
      <c r="M50" s="26">
        <v>2</v>
      </c>
      <c r="N50" s="26">
        <v>5</v>
      </c>
      <c r="O50" s="3">
        <v>1.8980324074074073E-3</v>
      </c>
      <c r="P50" s="26">
        <v>3</v>
      </c>
      <c r="Q50" s="26">
        <v>4</v>
      </c>
      <c r="R50" s="3">
        <v>1.9295138888888888E-3</v>
      </c>
      <c r="S50" s="26">
        <v>4</v>
      </c>
      <c r="T50" s="26">
        <v>3</v>
      </c>
      <c r="U50" s="3"/>
      <c r="V50" s="26"/>
      <c r="W50" s="26"/>
      <c r="X50" s="3"/>
      <c r="Y50" s="26">
        <f t="shared" si="8"/>
        <v>0</v>
      </c>
      <c r="Z50" s="26">
        <f t="shared" si="4"/>
        <v>0</v>
      </c>
      <c r="AA50" s="3"/>
      <c r="AB50" s="26">
        <f t="shared" si="9"/>
        <v>0</v>
      </c>
      <c r="AC50" s="26">
        <f t="shared" si="5"/>
        <v>0</v>
      </c>
      <c r="AD50" s="3"/>
      <c r="AE50" s="26">
        <f t="shared" si="10"/>
        <v>0</v>
      </c>
      <c r="AF50" s="26">
        <f t="shared" si="6"/>
        <v>0</v>
      </c>
      <c r="AG50" s="3"/>
      <c r="AH50" s="26">
        <f t="shared" si="11"/>
        <v>0</v>
      </c>
      <c r="AI50" s="26">
        <f t="shared" si="7"/>
        <v>0</v>
      </c>
      <c r="AJ50" s="44">
        <f>COUNTBLANK(F590:O590)</f>
        <v>5</v>
      </c>
    </row>
    <row r="51" spans="1:36" ht="20.5" customHeight="1" thickBot="1">
      <c r="A51" s="160"/>
      <c r="B51" s="158"/>
      <c r="C51" s="128"/>
      <c r="D51" s="129"/>
      <c r="E51" s="130"/>
      <c r="F51" s="81"/>
      <c r="G51" s="82"/>
      <c r="H51" s="83"/>
      <c r="I51" s="81"/>
      <c r="J51" s="82"/>
      <c r="K51" s="83"/>
      <c r="L51" s="81"/>
      <c r="M51" s="82"/>
      <c r="N51" s="83"/>
      <c r="O51" s="81"/>
      <c r="P51" s="82"/>
      <c r="Q51" s="83"/>
      <c r="R51" s="81"/>
      <c r="S51" s="82"/>
      <c r="T51" s="83"/>
      <c r="U51" s="81"/>
      <c r="V51" s="82"/>
      <c r="W51" s="83"/>
      <c r="X51" s="81"/>
      <c r="Y51" s="82"/>
      <c r="Z51" s="83"/>
      <c r="AA51" s="81"/>
      <c r="AB51" s="82"/>
      <c r="AC51" s="83"/>
      <c r="AD51" s="81"/>
      <c r="AE51" s="82"/>
      <c r="AF51" s="83"/>
      <c r="AG51" s="81"/>
      <c r="AH51" s="82"/>
      <c r="AI51" s="83"/>
      <c r="AJ51" s="44"/>
    </row>
    <row r="52" spans="1:36" ht="20.5" customHeight="1">
      <c r="A52" s="159">
        <v>1</v>
      </c>
      <c r="B52" s="157">
        <v>21</v>
      </c>
      <c r="C52" s="125" t="s">
        <v>16</v>
      </c>
      <c r="D52" s="126"/>
      <c r="E52" s="127"/>
      <c r="F52" s="3">
        <v>1.9879629629629631E-3</v>
      </c>
      <c r="G52" s="26">
        <v>3</v>
      </c>
      <c r="H52" s="26">
        <v>4</v>
      </c>
      <c r="I52" s="3">
        <v>0</v>
      </c>
      <c r="J52" s="26"/>
      <c r="K52" s="26"/>
      <c r="L52" s="3">
        <v>1.8540509259259257E-3</v>
      </c>
      <c r="M52" s="26">
        <v>2</v>
      </c>
      <c r="N52" s="26">
        <v>5</v>
      </c>
      <c r="O52" s="3">
        <v>1.8016203703703703E-3</v>
      </c>
      <c r="P52" s="26">
        <v>1</v>
      </c>
      <c r="Q52" s="26">
        <v>6</v>
      </c>
      <c r="R52" s="3">
        <v>2.0310185185185184E-3</v>
      </c>
      <c r="S52" s="26">
        <v>4</v>
      </c>
      <c r="T52" s="26">
        <v>3</v>
      </c>
      <c r="U52" s="3"/>
      <c r="V52" s="26"/>
      <c r="W52" s="26"/>
      <c r="X52" s="3"/>
      <c r="Y52" s="26">
        <f t="shared" si="8"/>
        <v>0</v>
      </c>
      <c r="Z52" s="26">
        <f t="shared" si="4"/>
        <v>0</v>
      </c>
      <c r="AA52" s="3"/>
      <c r="AB52" s="26">
        <f t="shared" si="9"/>
        <v>0</v>
      </c>
      <c r="AC52" s="26">
        <f t="shared" si="5"/>
        <v>0</v>
      </c>
      <c r="AD52" s="3"/>
      <c r="AE52" s="26">
        <f t="shared" si="10"/>
        <v>0</v>
      </c>
      <c r="AF52" s="26">
        <f t="shared" si="6"/>
        <v>0</v>
      </c>
      <c r="AG52" s="3"/>
      <c r="AH52" s="26">
        <f t="shared" si="11"/>
        <v>0</v>
      </c>
      <c r="AI52" s="26">
        <f t="shared" si="7"/>
        <v>0</v>
      </c>
      <c r="AJ52" s="44">
        <f>COUNTBLANK(F591:O591)</f>
        <v>6</v>
      </c>
    </row>
    <row r="53" spans="1:36" ht="20.5" customHeight="1" thickBot="1">
      <c r="A53" s="160"/>
      <c r="B53" s="158"/>
      <c r="C53" s="128"/>
      <c r="D53" s="129"/>
      <c r="E53" s="130"/>
      <c r="F53" s="81"/>
      <c r="G53" s="82"/>
      <c r="H53" s="83"/>
      <c r="I53" s="81"/>
      <c r="J53" s="82"/>
      <c r="K53" s="83"/>
      <c r="L53" s="81"/>
      <c r="M53" s="82"/>
      <c r="N53" s="83"/>
      <c r="O53" s="81"/>
      <c r="P53" s="82"/>
      <c r="Q53" s="83"/>
      <c r="R53" s="81"/>
      <c r="S53" s="82"/>
      <c r="T53" s="83"/>
      <c r="U53" s="81"/>
      <c r="V53" s="82"/>
      <c r="W53" s="83"/>
      <c r="X53" s="81"/>
      <c r="Y53" s="82"/>
      <c r="Z53" s="83"/>
      <c r="AA53" s="81"/>
      <c r="AB53" s="82"/>
      <c r="AC53" s="83"/>
      <c r="AD53" s="81"/>
      <c r="AE53" s="82"/>
      <c r="AF53" s="83"/>
      <c r="AG53" s="81"/>
      <c r="AH53" s="82"/>
      <c r="AI53" s="83"/>
      <c r="AJ53" s="44"/>
    </row>
    <row r="54" spans="1:36" ht="20.5" customHeight="1">
      <c r="A54" s="159">
        <v>1</v>
      </c>
      <c r="B54" s="157">
        <v>22</v>
      </c>
      <c r="C54" s="125" t="s">
        <v>17</v>
      </c>
      <c r="D54" s="126"/>
      <c r="E54" s="127"/>
      <c r="F54" s="3">
        <v>1.8120370370370371E-3</v>
      </c>
      <c r="G54" s="26">
        <v>2</v>
      </c>
      <c r="H54" s="26">
        <v>5</v>
      </c>
      <c r="I54" s="3">
        <v>2.0303240740740741E-3</v>
      </c>
      <c r="J54" s="26">
        <v>4</v>
      </c>
      <c r="K54" s="26">
        <v>3</v>
      </c>
      <c r="L54" s="3">
        <v>1.765046296296296E-3</v>
      </c>
      <c r="M54" s="26">
        <v>1</v>
      </c>
      <c r="N54" s="26">
        <v>6</v>
      </c>
      <c r="O54" s="3">
        <v>2.1111111111111109E-3</v>
      </c>
      <c r="P54" s="26">
        <v>5</v>
      </c>
      <c r="Q54" s="26">
        <v>2</v>
      </c>
      <c r="R54" s="3">
        <v>1.969212962962963E-3</v>
      </c>
      <c r="S54" s="26">
        <v>3</v>
      </c>
      <c r="T54" s="26">
        <v>4</v>
      </c>
      <c r="U54" s="3"/>
      <c r="V54" s="26"/>
      <c r="W54" s="26"/>
      <c r="X54" s="3"/>
      <c r="Y54" s="26">
        <f t="shared" si="8"/>
        <v>0</v>
      </c>
      <c r="Z54" s="26">
        <f t="shared" si="4"/>
        <v>0</v>
      </c>
      <c r="AA54" s="3"/>
      <c r="AB54" s="26">
        <f t="shared" si="9"/>
        <v>0</v>
      </c>
      <c r="AC54" s="26">
        <f t="shared" si="5"/>
        <v>0</v>
      </c>
      <c r="AD54" s="3"/>
      <c r="AE54" s="26">
        <f t="shared" si="10"/>
        <v>0</v>
      </c>
      <c r="AF54" s="26">
        <f t="shared" si="6"/>
        <v>0</v>
      </c>
      <c r="AG54" s="3"/>
      <c r="AH54" s="26">
        <f t="shared" si="11"/>
        <v>0</v>
      </c>
      <c r="AI54" s="26">
        <f t="shared" si="7"/>
        <v>0</v>
      </c>
      <c r="AJ54" s="44">
        <f>COUNTBLANK(F592:O592)</f>
        <v>5</v>
      </c>
    </row>
    <row r="55" spans="1:36" ht="20.5" customHeight="1" thickBot="1">
      <c r="A55" s="160"/>
      <c r="B55" s="158"/>
      <c r="C55" s="128"/>
      <c r="D55" s="129"/>
      <c r="E55" s="130"/>
      <c r="F55" s="81"/>
      <c r="G55" s="82"/>
      <c r="H55" s="83"/>
      <c r="I55" s="81"/>
      <c r="J55" s="82"/>
      <c r="K55" s="83"/>
      <c r="L55" s="81"/>
      <c r="M55" s="82"/>
      <c r="N55" s="83"/>
      <c r="O55" s="81"/>
      <c r="P55" s="82"/>
      <c r="Q55" s="83"/>
      <c r="R55" s="81"/>
      <c r="S55" s="82"/>
      <c r="T55" s="83"/>
      <c r="U55" s="81"/>
      <c r="V55" s="82"/>
      <c r="W55" s="83"/>
      <c r="X55" s="81"/>
      <c r="Y55" s="82"/>
      <c r="Z55" s="83"/>
      <c r="AA55" s="81"/>
      <c r="AB55" s="82"/>
      <c r="AC55" s="83"/>
      <c r="AD55" s="81"/>
      <c r="AE55" s="82"/>
      <c r="AF55" s="83"/>
      <c r="AG55" s="81"/>
      <c r="AH55" s="82"/>
      <c r="AI55" s="83"/>
      <c r="AJ55" s="44"/>
    </row>
    <row r="56" spans="1:36" ht="20.5" customHeight="1">
      <c r="A56" s="159">
        <v>1</v>
      </c>
      <c r="B56" s="157">
        <v>23</v>
      </c>
      <c r="C56" s="125" t="s">
        <v>72</v>
      </c>
      <c r="D56" s="126"/>
      <c r="E56" s="127"/>
      <c r="F56" s="3">
        <v>8.4803240740740748E-4</v>
      </c>
      <c r="G56" s="26">
        <v>1</v>
      </c>
      <c r="H56" s="26">
        <v>6</v>
      </c>
      <c r="I56" s="3">
        <v>9.3391203703703702E-4</v>
      </c>
      <c r="J56" s="26">
        <v>4</v>
      </c>
      <c r="K56" s="26">
        <v>3</v>
      </c>
      <c r="L56" s="3">
        <v>9.5717592592592599E-4</v>
      </c>
      <c r="M56" s="26">
        <v>5</v>
      </c>
      <c r="N56" s="26">
        <v>2</v>
      </c>
      <c r="O56" s="3">
        <v>8.7488425925925928E-4</v>
      </c>
      <c r="P56" s="26">
        <v>2</v>
      </c>
      <c r="Q56" s="26">
        <v>5</v>
      </c>
      <c r="R56" s="3">
        <v>8.8460648148148144E-4</v>
      </c>
      <c r="S56" s="26">
        <v>3</v>
      </c>
      <c r="T56" s="26">
        <v>4</v>
      </c>
      <c r="U56" s="3"/>
      <c r="V56" s="26"/>
      <c r="W56" s="26"/>
      <c r="X56" s="3"/>
      <c r="Y56" s="26">
        <f t="shared" si="8"/>
        <v>0</v>
      </c>
      <c r="Z56" s="26">
        <f t="shared" si="4"/>
        <v>0</v>
      </c>
      <c r="AA56" s="3"/>
      <c r="AB56" s="26">
        <f t="shared" si="9"/>
        <v>0</v>
      </c>
      <c r="AC56" s="26">
        <f t="shared" si="5"/>
        <v>0</v>
      </c>
      <c r="AD56" s="3"/>
      <c r="AE56" s="26">
        <f t="shared" si="10"/>
        <v>0</v>
      </c>
      <c r="AF56" s="26">
        <f t="shared" si="6"/>
        <v>0</v>
      </c>
      <c r="AG56" s="3"/>
      <c r="AH56" s="26">
        <f t="shared" si="11"/>
        <v>0</v>
      </c>
      <c r="AI56" s="26">
        <f t="shared" si="7"/>
        <v>0</v>
      </c>
      <c r="AJ56" s="44">
        <f>COUNTBLANK(F593:O593)</f>
        <v>5</v>
      </c>
    </row>
    <row r="57" spans="1:36" ht="20.5" customHeight="1" thickBot="1">
      <c r="A57" s="160"/>
      <c r="B57" s="158"/>
      <c r="C57" s="128"/>
      <c r="D57" s="129"/>
      <c r="E57" s="130"/>
      <c r="F57" s="81"/>
      <c r="G57" s="82"/>
      <c r="H57" s="83"/>
      <c r="I57" s="81"/>
      <c r="J57" s="82"/>
      <c r="K57" s="83"/>
      <c r="L57" s="81"/>
      <c r="M57" s="82"/>
      <c r="N57" s="83"/>
      <c r="O57" s="81"/>
      <c r="P57" s="82"/>
      <c r="Q57" s="83"/>
      <c r="R57" s="81"/>
      <c r="S57" s="82"/>
      <c r="T57" s="83"/>
      <c r="U57" s="81"/>
      <c r="V57" s="82"/>
      <c r="W57" s="83"/>
      <c r="X57" s="81"/>
      <c r="Y57" s="82"/>
      <c r="Z57" s="83"/>
      <c r="AA57" s="81"/>
      <c r="AB57" s="82"/>
      <c r="AC57" s="83"/>
      <c r="AD57" s="81"/>
      <c r="AE57" s="82"/>
      <c r="AF57" s="83"/>
      <c r="AG57" s="81"/>
      <c r="AH57" s="82"/>
      <c r="AI57" s="83"/>
      <c r="AJ57" s="44"/>
    </row>
    <row r="58" spans="1:36" ht="20.5" customHeight="1">
      <c r="A58" s="159">
        <v>1</v>
      </c>
      <c r="B58" s="157">
        <v>24</v>
      </c>
      <c r="C58" s="125" t="s">
        <v>73</v>
      </c>
      <c r="D58" s="126"/>
      <c r="E58" s="127"/>
      <c r="F58" s="3">
        <v>7.6076388888888884E-4</v>
      </c>
      <c r="G58" s="26">
        <v>1</v>
      </c>
      <c r="H58" s="26">
        <v>6</v>
      </c>
      <c r="I58" s="3">
        <v>8.4398148148148158E-4</v>
      </c>
      <c r="J58" s="26">
        <v>3</v>
      </c>
      <c r="K58" s="26">
        <v>4</v>
      </c>
      <c r="L58" s="3">
        <v>0</v>
      </c>
      <c r="M58" s="26"/>
      <c r="N58" s="26"/>
      <c r="O58" s="3">
        <v>8.1111111111111108E-4</v>
      </c>
      <c r="P58" s="26">
        <v>2</v>
      </c>
      <c r="Q58" s="26">
        <v>5</v>
      </c>
      <c r="R58" s="3">
        <v>8.5486111111111103E-4</v>
      </c>
      <c r="S58" s="26">
        <v>4</v>
      </c>
      <c r="T58" s="26">
        <v>3</v>
      </c>
      <c r="U58" s="3"/>
      <c r="V58" s="26"/>
      <c r="W58" s="26"/>
      <c r="X58" s="3"/>
      <c r="Y58" s="26">
        <f t="shared" si="8"/>
        <v>0</v>
      </c>
      <c r="Z58" s="26">
        <f t="shared" si="4"/>
        <v>0</v>
      </c>
      <c r="AA58" s="3"/>
      <c r="AB58" s="26">
        <f t="shared" si="9"/>
        <v>0</v>
      </c>
      <c r="AC58" s="26">
        <f t="shared" si="5"/>
        <v>0</v>
      </c>
      <c r="AD58" s="3"/>
      <c r="AE58" s="26">
        <f t="shared" si="10"/>
        <v>0</v>
      </c>
      <c r="AF58" s="26">
        <f t="shared" si="6"/>
        <v>0</v>
      </c>
      <c r="AG58" s="3"/>
      <c r="AH58" s="26">
        <f t="shared" si="11"/>
        <v>0</v>
      </c>
      <c r="AI58" s="26">
        <f t="shared" si="7"/>
        <v>0</v>
      </c>
      <c r="AJ58" s="44">
        <f>COUNTBLANK(F594:O594)</f>
        <v>6</v>
      </c>
    </row>
    <row r="59" spans="1:36" ht="20.5" customHeight="1" thickBot="1">
      <c r="A59" s="160"/>
      <c r="B59" s="158"/>
      <c r="C59" s="128"/>
      <c r="D59" s="129"/>
      <c r="E59" s="130"/>
      <c r="F59" s="81"/>
      <c r="G59" s="82"/>
      <c r="H59" s="83"/>
      <c r="I59" s="81"/>
      <c r="J59" s="82"/>
      <c r="K59" s="83"/>
      <c r="L59" s="81"/>
      <c r="M59" s="82"/>
      <c r="N59" s="83"/>
      <c r="O59" s="81"/>
      <c r="P59" s="82"/>
      <c r="Q59" s="83"/>
      <c r="R59" s="81"/>
      <c r="S59" s="82"/>
      <c r="T59" s="83"/>
      <c r="U59" s="81"/>
      <c r="V59" s="82"/>
      <c r="W59" s="83"/>
      <c r="X59" s="81"/>
      <c r="Y59" s="82"/>
      <c r="Z59" s="83"/>
      <c r="AA59" s="81"/>
      <c r="AB59" s="82"/>
      <c r="AC59" s="83"/>
      <c r="AD59" s="81"/>
      <c r="AE59" s="82"/>
      <c r="AF59" s="83"/>
      <c r="AG59" s="81"/>
      <c r="AH59" s="82"/>
      <c r="AI59" s="83"/>
      <c r="AJ59" s="44"/>
    </row>
    <row r="60" spans="1:36" ht="20.5" customHeight="1">
      <c r="A60" s="159">
        <v>1</v>
      </c>
      <c r="B60" s="157">
        <v>25</v>
      </c>
      <c r="C60" s="125" t="s">
        <v>74</v>
      </c>
      <c r="D60" s="126"/>
      <c r="E60" s="127"/>
      <c r="F60" s="3">
        <v>1.3946759259259259E-3</v>
      </c>
      <c r="G60" s="26">
        <v>1</v>
      </c>
      <c r="H60" s="26">
        <v>6</v>
      </c>
      <c r="I60" s="3">
        <v>1.593865740740741E-3</v>
      </c>
      <c r="J60" s="26">
        <v>4</v>
      </c>
      <c r="K60" s="26">
        <v>3</v>
      </c>
      <c r="L60" s="3">
        <v>1.4684027777777777E-3</v>
      </c>
      <c r="M60" s="26">
        <v>3</v>
      </c>
      <c r="N60" s="26">
        <v>4</v>
      </c>
      <c r="O60" s="3">
        <v>1.4416666666666666E-3</v>
      </c>
      <c r="P60" s="26">
        <v>2</v>
      </c>
      <c r="Q60" s="26">
        <v>5</v>
      </c>
      <c r="R60" s="3">
        <v>1.6403935185185185E-3</v>
      </c>
      <c r="S60" s="26">
        <v>5</v>
      </c>
      <c r="T60" s="26">
        <v>2</v>
      </c>
      <c r="U60" s="3"/>
      <c r="V60" s="26"/>
      <c r="W60" s="26"/>
      <c r="X60" s="3"/>
      <c r="Y60" s="26">
        <f t="shared" si="8"/>
        <v>0</v>
      </c>
      <c r="Z60" s="26">
        <f t="shared" si="4"/>
        <v>0</v>
      </c>
      <c r="AA60" s="3"/>
      <c r="AB60" s="26">
        <f t="shared" si="9"/>
        <v>0</v>
      </c>
      <c r="AC60" s="26">
        <f t="shared" si="5"/>
        <v>0</v>
      </c>
      <c r="AD60" s="3"/>
      <c r="AE60" s="26">
        <f t="shared" si="10"/>
        <v>0</v>
      </c>
      <c r="AF60" s="26">
        <f t="shared" si="6"/>
        <v>0</v>
      </c>
      <c r="AG60" s="3"/>
      <c r="AH60" s="26">
        <f t="shared" si="11"/>
        <v>0</v>
      </c>
      <c r="AI60" s="26">
        <f t="shared" si="7"/>
        <v>0</v>
      </c>
      <c r="AJ60" s="44">
        <f>COUNTBLANK(F595:O595)</f>
        <v>5</v>
      </c>
    </row>
    <row r="61" spans="1:36" ht="20.5" customHeight="1" thickBot="1">
      <c r="A61" s="160"/>
      <c r="B61" s="158"/>
      <c r="C61" s="128"/>
      <c r="D61" s="129"/>
      <c r="E61" s="130"/>
      <c r="F61" s="81"/>
      <c r="G61" s="82"/>
      <c r="H61" s="83"/>
      <c r="I61" s="81"/>
      <c r="J61" s="82"/>
      <c r="K61" s="83"/>
      <c r="L61" s="81"/>
      <c r="M61" s="82"/>
      <c r="N61" s="83"/>
      <c r="O61" s="81"/>
      <c r="P61" s="82"/>
      <c r="Q61" s="83"/>
      <c r="R61" s="81"/>
      <c r="S61" s="82"/>
      <c r="T61" s="83"/>
      <c r="U61" s="81"/>
      <c r="V61" s="82"/>
      <c r="W61" s="83"/>
      <c r="X61" s="81"/>
      <c r="Y61" s="82"/>
      <c r="Z61" s="83"/>
      <c r="AA61" s="81"/>
      <c r="AB61" s="82"/>
      <c r="AC61" s="83"/>
      <c r="AD61" s="81"/>
      <c r="AE61" s="82"/>
      <c r="AF61" s="83"/>
      <c r="AG61" s="81"/>
      <c r="AH61" s="82"/>
      <c r="AI61" s="83"/>
      <c r="AJ61" s="44"/>
    </row>
    <row r="62" spans="1:36" ht="20.5" customHeight="1">
      <c r="A62" s="159">
        <v>1</v>
      </c>
      <c r="B62" s="157">
        <v>26</v>
      </c>
      <c r="C62" s="125" t="s">
        <v>75</v>
      </c>
      <c r="D62" s="126"/>
      <c r="E62" s="127"/>
      <c r="F62" s="3">
        <v>1.3741898148148148E-3</v>
      </c>
      <c r="G62" s="26">
        <v>1</v>
      </c>
      <c r="H62" s="26">
        <v>6</v>
      </c>
      <c r="I62" s="3">
        <v>1.5385416666666666E-3</v>
      </c>
      <c r="J62" s="26">
        <v>5</v>
      </c>
      <c r="K62" s="26">
        <v>2</v>
      </c>
      <c r="L62" s="3">
        <v>1.4789351851851853E-3</v>
      </c>
      <c r="M62" s="26">
        <v>4</v>
      </c>
      <c r="N62" s="26">
        <v>3</v>
      </c>
      <c r="O62" s="3">
        <v>1.4726851851851852E-3</v>
      </c>
      <c r="P62" s="26">
        <v>3</v>
      </c>
      <c r="Q62" s="26">
        <v>4</v>
      </c>
      <c r="R62" s="3">
        <v>1.459375E-3</v>
      </c>
      <c r="S62" s="26">
        <v>2</v>
      </c>
      <c r="T62" s="26">
        <v>5</v>
      </c>
      <c r="U62" s="3"/>
      <c r="V62" s="26"/>
      <c r="W62" s="26"/>
      <c r="X62" s="3"/>
      <c r="Y62" s="26">
        <f t="shared" ref="Y62:Y108" si="12">IF(X62=0,0,IF(X$6=0,0,IF(X62&lt;1,SUM((X62&gt;I62),(X62&gt;L62),(X62&gt;O62),(X62&gt;R62),(X62&gt;U62),(X62&gt;F62),(X62&gt;AA62),(X62&gt;AD62),(X62&gt;AG62),(X62&gt;BB62))))-$AJ62)</f>
        <v>0</v>
      </c>
      <c r="Z62" s="26">
        <f t="shared" si="4"/>
        <v>0</v>
      </c>
      <c r="AA62" s="3"/>
      <c r="AB62" s="26">
        <f t="shared" ref="AB62:AB108" si="13">IF(AA62=0,0,IF(AA$6=0,0,IF(AA62&lt;1,SUM((AA62&gt;I62),(AA62&gt;L62),(AA62&gt;O62),(AA62&gt;R62),(AA62&gt;U62),(AA62&gt;X62),(AA62&gt;AD62),(AA62&gt;AG62),(AA62&gt;F62),(AA62&gt;BB62)))-$AJ62))</f>
        <v>0</v>
      </c>
      <c r="AC62" s="26">
        <f t="shared" si="5"/>
        <v>0</v>
      </c>
      <c r="AD62" s="3"/>
      <c r="AE62" s="26">
        <f t="shared" ref="AE62:AE108" si="14">IF(AD62=0,0,IF(AD$6=0,0,IF(AD62&lt;1,SUM((AD62&gt;F62),(AD62&gt;I62),(AD62&gt;L62),(AD62&gt;O62),(AD62&gt;R62),(AD62&gt;U62),(AD62&gt;X62),(AD62&gt;AA62),(AD62&gt;AG62),(AD62&gt;BB62)))-$AJ62))</f>
        <v>0</v>
      </c>
      <c r="AF62" s="26">
        <f t="shared" si="6"/>
        <v>0</v>
      </c>
      <c r="AG62" s="3"/>
      <c r="AH62" s="26">
        <f t="shared" ref="AH62:AH108" si="15">IF(AG62=0,0,IF(AG$6=0,0,IF(AG62&lt;1,SUM((AG62&gt;F62),(AG62&gt;I62),(AG62&gt;L62),(AG62&gt;O62),(AG62&gt;R62),(AG62&gt;U62),(AG62&gt;X62),(AG62&gt;AA62),(AG62&gt;AD62),(AG62&gt;BB62)))-$AJ62))</f>
        <v>0</v>
      </c>
      <c r="AI62" s="26">
        <f t="shared" si="7"/>
        <v>0</v>
      </c>
      <c r="AJ62" s="44">
        <f>COUNTBLANK(F596:O596)</f>
        <v>5</v>
      </c>
    </row>
    <row r="63" spans="1:36" ht="20.5" customHeight="1" thickBot="1">
      <c r="A63" s="160"/>
      <c r="B63" s="158"/>
      <c r="C63" s="128"/>
      <c r="D63" s="129"/>
      <c r="E63" s="130"/>
      <c r="F63" s="81"/>
      <c r="G63" s="82"/>
      <c r="H63" s="83"/>
      <c r="I63" s="81"/>
      <c r="J63" s="82"/>
      <c r="K63" s="83"/>
      <c r="L63" s="81"/>
      <c r="M63" s="82"/>
      <c r="N63" s="83"/>
      <c r="O63" s="81"/>
      <c r="P63" s="82"/>
      <c r="Q63" s="83"/>
      <c r="R63" s="81"/>
      <c r="S63" s="82"/>
      <c r="T63" s="83"/>
      <c r="U63" s="81"/>
      <c r="V63" s="82"/>
      <c r="W63" s="83"/>
      <c r="X63" s="81"/>
      <c r="Y63" s="82"/>
      <c r="Z63" s="83"/>
      <c r="AA63" s="81"/>
      <c r="AB63" s="82"/>
      <c r="AC63" s="83"/>
      <c r="AD63" s="81"/>
      <c r="AE63" s="82"/>
      <c r="AF63" s="83"/>
      <c r="AG63" s="81"/>
      <c r="AH63" s="82"/>
      <c r="AI63" s="83"/>
      <c r="AJ63" s="44"/>
    </row>
    <row r="64" spans="1:36" ht="20.5" customHeight="1">
      <c r="A64" s="159">
        <v>1</v>
      </c>
      <c r="B64" s="157">
        <v>27</v>
      </c>
      <c r="C64" s="125" t="s">
        <v>76</v>
      </c>
      <c r="D64" s="126"/>
      <c r="E64" s="127"/>
      <c r="F64" s="3">
        <v>5.4143518518518527E-4</v>
      </c>
      <c r="G64" s="26">
        <v>4</v>
      </c>
      <c r="H64" s="26">
        <v>3</v>
      </c>
      <c r="I64" s="3">
        <v>5.7627314814814813E-4</v>
      </c>
      <c r="J64" s="26">
        <v>5</v>
      </c>
      <c r="K64" s="26">
        <v>2</v>
      </c>
      <c r="L64" s="3">
        <v>4.2453703703703702E-4</v>
      </c>
      <c r="M64" s="26">
        <v>1</v>
      </c>
      <c r="N64" s="26">
        <v>6</v>
      </c>
      <c r="O64" s="3">
        <v>4.4027777777777777E-4</v>
      </c>
      <c r="P64" s="26">
        <v>2</v>
      </c>
      <c r="Q64" s="26">
        <v>5</v>
      </c>
      <c r="R64" s="3">
        <v>5.0706018518518526E-4</v>
      </c>
      <c r="S64" s="26">
        <v>3</v>
      </c>
      <c r="T64" s="26">
        <v>4</v>
      </c>
      <c r="U64" s="3"/>
      <c r="V64" s="26"/>
      <c r="W64" s="26"/>
      <c r="X64" s="3"/>
      <c r="Y64" s="26">
        <f t="shared" si="12"/>
        <v>0</v>
      </c>
      <c r="Z64" s="26">
        <f t="shared" si="4"/>
        <v>0</v>
      </c>
      <c r="AA64" s="3"/>
      <c r="AB64" s="26">
        <f t="shared" si="13"/>
        <v>0</v>
      </c>
      <c r="AC64" s="26">
        <f t="shared" si="5"/>
        <v>0</v>
      </c>
      <c r="AD64" s="3"/>
      <c r="AE64" s="26">
        <f t="shared" si="14"/>
        <v>0</v>
      </c>
      <c r="AF64" s="26">
        <f t="shared" si="6"/>
        <v>0</v>
      </c>
      <c r="AG64" s="3"/>
      <c r="AH64" s="26">
        <f t="shared" si="15"/>
        <v>0</v>
      </c>
      <c r="AI64" s="26">
        <f t="shared" si="7"/>
        <v>0</v>
      </c>
      <c r="AJ64" s="44">
        <f>COUNTBLANK(F597:O597)</f>
        <v>5</v>
      </c>
    </row>
    <row r="65" spans="1:36" ht="20.5" customHeight="1" thickBot="1">
      <c r="A65" s="160"/>
      <c r="B65" s="158"/>
      <c r="C65" s="128"/>
      <c r="D65" s="129"/>
      <c r="E65" s="130"/>
      <c r="F65" s="81"/>
      <c r="G65" s="82"/>
      <c r="H65" s="83"/>
      <c r="I65" s="81"/>
      <c r="J65" s="82"/>
      <c r="K65" s="83"/>
      <c r="L65" s="81"/>
      <c r="M65" s="82"/>
      <c r="N65" s="83"/>
      <c r="O65" s="81"/>
      <c r="P65" s="82"/>
      <c r="Q65" s="83"/>
      <c r="R65" s="81"/>
      <c r="S65" s="82"/>
      <c r="T65" s="83"/>
      <c r="U65" s="81"/>
      <c r="V65" s="82"/>
      <c r="W65" s="83"/>
      <c r="X65" s="81"/>
      <c r="Y65" s="82"/>
      <c r="Z65" s="83"/>
      <c r="AA65" s="81"/>
      <c r="AB65" s="82"/>
      <c r="AC65" s="83"/>
      <c r="AD65" s="81"/>
      <c r="AE65" s="82"/>
      <c r="AF65" s="83"/>
      <c r="AG65" s="81"/>
      <c r="AH65" s="82"/>
      <c r="AI65" s="83"/>
      <c r="AJ65" s="44"/>
    </row>
    <row r="66" spans="1:36" ht="20.5" customHeight="1">
      <c r="A66" s="159">
        <v>1</v>
      </c>
      <c r="B66" s="157">
        <v>28</v>
      </c>
      <c r="C66" s="125" t="s">
        <v>77</v>
      </c>
      <c r="D66" s="126"/>
      <c r="E66" s="127"/>
      <c r="F66" s="3">
        <v>4.3391203703703707E-4</v>
      </c>
      <c r="G66" s="26">
        <v>1</v>
      </c>
      <c r="H66" s="26">
        <v>6</v>
      </c>
      <c r="I66" s="3">
        <v>4.8460648148148148E-4</v>
      </c>
      <c r="J66" s="26">
        <v>4</v>
      </c>
      <c r="K66" s="26">
        <v>3</v>
      </c>
      <c r="L66" s="3">
        <v>4.4629629629629636E-4</v>
      </c>
      <c r="M66" s="26">
        <v>3</v>
      </c>
      <c r="N66" s="26">
        <v>4</v>
      </c>
      <c r="O66" s="3">
        <v>5.1018518518518524E-4</v>
      </c>
      <c r="P66" s="26">
        <v>5</v>
      </c>
      <c r="Q66" s="26">
        <v>2</v>
      </c>
      <c r="R66" s="3">
        <v>4.4525462962962965E-4</v>
      </c>
      <c r="S66" s="26">
        <v>2</v>
      </c>
      <c r="T66" s="26">
        <v>5</v>
      </c>
      <c r="U66" s="3"/>
      <c r="V66" s="26"/>
      <c r="W66" s="26"/>
      <c r="X66" s="3"/>
      <c r="Y66" s="26">
        <f t="shared" si="12"/>
        <v>0</v>
      </c>
      <c r="Z66" s="26">
        <f t="shared" si="4"/>
        <v>0</v>
      </c>
      <c r="AA66" s="3"/>
      <c r="AB66" s="26">
        <f t="shared" si="13"/>
        <v>0</v>
      </c>
      <c r="AC66" s="26">
        <f t="shared" si="5"/>
        <v>0</v>
      </c>
      <c r="AD66" s="3"/>
      <c r="AE66" s="26">
        <f t="shared" si="14"/>
        <v>0</v>
      </c>
      <c r="AF66" s="26">
        <f t="shared" si="6"/>
        <v>0</v>
      </c>
      <c r="AG66" s="3"/>
      <c r="AH66" s="26">
        <f t="shared" si="15"/>
        <v>0</v>
      </c>
      <c r="AI66" s="26">
        <f t="shared" si="7"/>
        <v>0</v>
      </c>
      <c r="AJ66" s="44">
        <f>COUNTBLANK(F598:O598)</f>
        <v>5</v>
      </c>
    </row>
    <row r="67" spans="1:36" ht="20.5" customHeight="1" thickBot="1">
      <c r="A67" s="160"/>
      <c r="B67" s="158"/>
      <c r="C67" s="128"/>
      <c r="D67" s="129"/>
      <c r="E67" s="130"/>
      <c r="F67" s="81"/>
      <c r="G67" s="82"/>
      <c r="H67" s="83"/>
      <c r="I67" s="81"/>
      <c r="J67" s="82"/>
      <c r="K67" s="83"/>
      <c r="L67" s="81"/>
      <c r="M67" s="82"/>
      <c r="N67" s="83"/>
      <c r="O67" s="81"/>
      <c r="P67" s="82"/>
      <c r="Q67" s="83"/>
      <c r="R67" s="81"/>
      <c r="S67" s="82"/>
      <c r="T67" s="83"/>
      <c r="U67" s="81"/>
      <c r="V67" s="82"/>
      <c r="W67" s="83"/>
      <c r="X67" s="81"/>
      <c r="Y67" s="82"/>
      <c r="Z67" s="83"/>
      <c r="AA67" s="81"/>
      <c r="AB67" s="82"/>
      <c r="AC67" s="83"/>
      <c r="AD67" s="81"/>
      <c r="AE67" s="82"/>
      <c r="AF67" s="83"/>
      <c r="AG67" s="81"/>
      <c r="AH67" s="82"/>
      <c r="AI67" s="83"/>
      <c r="AJ67" s="44"/>
    </row>
    <row r="68" spans="1:36" ht="20.5" customHeight="1">
      <c r="A68" s="159">
        <v>1</v>
      </c>
      <c r="B68" s="157">
        <v>29</v>
      </c>
      <c r="C68" s="125" t="s">
        <v>78</v>
      </c>
      <c r="D68" s="126"/>
      <c r="E68" s="127"/>
      <c r="F68" s="3">
        <v>4.5219907407407405E-4</v>
      </c>
      <c r="G68" s="26">
        <v>2</v>
      </c>
      <c r="H68" s="26">
        <v>5</v>
      </c>
      <c r="I68" s="3">
        <v>5.2442129629629627E-4</v>
      </c>
      <c r="J68" s="26">
        <v>5</v>
      </c>
      <c r="K68" s="26">
        <v>2</v>
      </c>
      <c r="L68" s="3">
        <v>5.1423611111111114E-4</v>
      </c>
      <c r="M68" s="26">
        <v>4</v>
      </c>
      <c r="N68" s="26">
        <v>3</v>
      </c>
      <c r="O68" s="3">
        <v>4.8379629629629624E-4</v>
      </c>
      <c r="P68" s="26">
        <v>3</v>
      </c>
      <c r="Q68" s="26">
        <v>4</v>
      </c>
      <c r="R68" s="3">
        <v>4.3425925925925929E-4</v>
      </c>
      <c r="S68" s="26">
        <v>1</v>
      </c>
      <c r="T68" s="26">
        <v>6</v>
      </c>
      <c r="U68" s="3"/>
      <c r="V68" s="26"/>
      <c r="W68" s="26"/>
      <c r="X68" s="3"/>
      <c r="Y68" s="26">
        <f t="shared" si="12"/>
        <v>0</v>
      </c>
      <c r="Z68" s="26">
        <f t="shared" si="4"/>
        <v>0</v>
      </c>
      <c r="AA68" s="3"/>
      <c r="AB68" s="26">
        <f t="shared" si="13"/>
        <v>0</v>
      </c>
      <c r="AC68" s="26">
        <f t="shared" si="5"/>
        <v>0</v>
      </c>
      <c r="AD68" s="3"/>
      <c r="AE68" s="26">
        <f t="shared" si="14"/>
        <v>0</v>
      </c>
      <c r="AF68" s="26">
        <f t="shared" si="6"/>
        <v>0</v>
      </c>
      <c r="AG68" s="3"/>
      <c r="AH68" s="26">
        <f t="shared" si="15"/>
        <v>0</v>
      </c>
      <c r="AI68" s="26">
        <f t="shared" si="7"/>
        <v>0</v>
      </c>
      <c r="AJ68" s="44">
        <f>COUNTBLANK(F599:O599)</f>
        <v>5</v>
      </c>
    </row>
    <row r="69" spans="1:36" ht="20.5" customHeight="1" thickBot="1">
      <c r="A69" s="160"/>
      <c r="B69" s="158"/>
      <c r="C69" s="128"/>
      <c r="D69" s="129"/>
      <c r="E69" s="130"/>
      <c r="F69" s="81"/>
      <c r="G69" s="82"/>
      <c r="H69" s="83"/>
      <c r="I69" s="81"/>
      <c r="J69" s="82"/>
      <c r="K69" s="83"/>
      <c r="L69" s="81"/>
      <c r="M69" s="82"/>
      <c r="N69" s="83"/>
      <c r="O69" s="81"/>
      <c r="P69" s="82"/>
      <c r="Q69" s="83"/>
      <c r="R69" s="81"/>
      <c r="S69" s="82"/>
      <c r="T69" s="83"/>
      <c r="U69" s="81"/>
      <c r="V69" s="82"/>
      <c r="W69" s="83"/>
      <c r="X69" s="81"/>
      <c r="Y69" s="82"/>
      <c r="Z69" s="83"/>
      <c r="AA69" s="81"/>
      <c r="AB69" s="82"/>
      <c r="AC69" s="83"/>
      <c r="AD69" s="81"/>
      <c r="AE69" s="82"/>
      <c r="AF69" s="83"/>
      <c r="AG69" s="81"/>
      <c r="AH69" s="82"/>
      <c r="AI69" s="83"/>
      <c r="AJ69" s="44"/>
    </row>
    <row r="70" spans="1:36" ht="20.5" customHeight="1">
      <c r="A70" s="159">
        <v>1</v>
      </c>
      <c r="B70" s="157">
        <v>30</v>
      </c>
      <c r="C70" s="125" t="s">
        <v>79</v>
      </c>
      <c r="D70" s="126"/>
      <c r="E70" s="127"/>
      <c r="F70" s="3">
        <v>4.1631944444444447E-4</v>
      </c>
      <c r="G70" s="26">
        <v>3</v>
      </c>
      <c r="H70" s="26">
        <v>4</v>
      </c>
      <c r="I70" s="3">
        <v>4.5868055555555565E-4</v>
      </c>
      <c r="J70" s="26">
        <v>5</v>
      </c>
      <c r="K70" s="26">
        <v>2</v>
      </c>
      <c r="L70" s="3">
        <v>4.042824074074074E-4</v>
      </c>
      <c r="M70" s="26">
        <v>1</v>
      </c>
      <c r="N70" s="26">
        <v>6</v>
      </c>
      <c r="O70" s="3">
        <v>4.0902777777777785E-4</v>
      </c>
      <c r="P70" s="26">
        <v>2</v>
      </c>
      <c r="Q70" s="26">
        <v>5</v>
      </c>
      <c r="R70" s="3">
        <v>4.2210648148148148E-4</v>
      </c>
      <c r="S70" s="26">
        <v>4</v>
      </c>
      <c r="T70" s="26">
        <v>3</v>
      </c>
      <c r="U70" s="3"/>
      <c r="V70" s="26"/>
      <c r="W70" s="26"/>
      <c r="X70" s="3"/>
      <c r="Y70" s="26">
        <f t="shared" si="12"/>
        <v>0</v>
      </c>
      <c r="Z70" s="26">
        <f t="shared" si="4"/>
        <v>0</v>
      </c>
      <c r="AA70" s="3"/>
      <c r="AB70" s="26">
        <f t="shared" si="13"/>
        <v>0</v>
      </c>
      <c r="AC70" s="26">
        <f t="shared" si="5"/>
        <v>0</v>
      </c>
      <c r="AD70" s="3"/>
      <c r="AE70" s="26">
        <f t="shared" si="14"/>
        <v>0</v>
      </c>
      <c r="AF70" s="26">
        <f t="shared" si="6"/>
        <v>0</v>
      </c>
      <c r="AG70" s="3"/>
      <c r="AH70" s="26">
        <f t="shared" si="15"/>
        <v>0</v>
      </c>
      <c r="AI70" s="26">
        <f t="shared" si="7"/>
        <v>0</v>
      </c>
      <c r="AJ70" s="44">
        <f>COUNTBLANK(F600:O600)</f>
        <v>5</v>
      </c>
    </row>
    <row r="71" spans="1:36" ht="20.5" customHeight="1" thickBot="1">
      <c r="A71" s="160"/>
      <c r="B71" s="158"/>
      <c r="C71" s="128"/>
      <c r="D71" s="129"/>
      <c r="E71" s="130"/>
      <c r="F71" s="81"/>
      <c r="G71" s="82"/>
      <c r="H71" s="83"/>
      <c r="I71" s="81"/>
      <c r="J71" s="82"/>
      <c r="K71" s="83"/>
      <c r="L71" s="81"/>
      <c r="M71" s="82"/>
      <c r="N71" s="83"/>
      <c r="O71" s="81"/>
      <c r="P71" s="82"/>
      <c r="Q71" s="83"/>
      <c r="R71" s="81"/>
      <c r="S71" s="82"/>
      <c r="T71" s="83"/>
      <c r="U71" s="81"/>
      <c r="V71" s="82"/>
      <c r="W71" s="83"/>
      <c r="X71" s="81"/>
      <c r="Y71" s="82"/>
      <c r="Z71" s="83"/>
      <c r="AA71" s="81"/>
      <c r="AB71" s="82"/>
      <c r="AC71" s="83"/>
      <c r="AD71" s="81"/>
      <c r="AE71" s="82"/>
      <c r="AF71" s="83"/>
      <c r="AG71" s="81"/>
      <c r="AH71" s="82"/>
      <c r="AI71" s="83"/>
      <c r="AJ71" s="44"/>
    </row>
    <row r="72" spans="1:36" ht="20.5" customHeight="1">
      <c r="A72" s="159">
        <v>1</v>
      </c>
      <c r="B72" s="157">
        <v>31</v>
      </c>
      <c r="C72" s="125" t="s">
        <v>80</v>
      </c>
      <c r="D72" s="126"/>
      <c r="E72" s="127"/>
      <c r="F72" s="3">
        <v>9.6377314814814806E-4</v>
      </c>
      <c r="G72" s="26">
        <v>1</v>
      </c>
      <c r="H72" s="26">
        <v>6</v>
      </c>
      <c r="I72" s="3">
        <v>1.2875E-3</v>
      </c>
      <c r="J72" s="26">
        <v>5</v>
      </c>
      <c r="K72" s="26">
        <v>2</v>
      </c>
      <c r="L72" s="3">
        <v>1.1571759259259259E-3</v>
      </c>
      <c r="M72" s="26">
        <v>4</v>
      </c>
      <c r="N72" s="26">
        <v>3</v>
      </c>
      <c r="O72" s="3">
        <v>1.0625000000000001E-3</v>
      </c>
      <c r="P72" s="26">
        <v>2</v>
      </c>
      <c r="Q72" s="26">
        <v>5</v>
      </c>
      <c r="R72" s="3">
        <v>1.0657407407407406E-3</v>
      </c>
      <c r="S72" s="26">
        <v>3</v>
      </c>
      <c r="T72" s="26">
        <v>4</v>
      </c>
      <c r="U72" s="3"/>
      <c r="V72" s="26"/>
      <c r="W72" s="26"/>
      <c r="X72" s="3"/>
      <c r="Y72" s="26">
        <f t="shared" si="12"/>
        <v>0</v>
      </c>
      <c r="Z72" s="26">
        <f t="shared" si="4"/>
        <v>0</v>
      </c>
      <c r="AA72" s="3"/>
      <c r="AB72" s="26">
        <f t="shared" si="13"/>
        <v>0</v>
      </c>
      <c r="AC72" s="26">
        <f t="shared" si="5"/>
        <v>0</v>
      </c>
      <c r="AD72" s="3"/>
      <c r="AE72" s="26">
        <f t="shared" si="14"/>
        <v>0</v>
      </c>
      <c r="AF72" s="26">
        <f t="shared" si="6"/>
        <v>0</v>
      </c>
      <c r="AG72" s="3"/>
      <c r="AH72" s="26">
        <f t="shared" si="15"/>
        <v>0</v>
      </c>
      <c r="AI72" s="26">
        <f t="shared" si="7"/>
        <v>0</v>
      </c>
      <c r="AJ72" s="44">
        <f>COUNTBLANK(F601:O601)</f>
        <v>5</v>
      </c>
    </row>
    <row r="73" spans="1:36" ht="20.5" customHeight="1" thickBot="1">
      <c r="A73" s="160"/>
      <c r="B73" s="158"/>
      <c r="C73" s="128"/>
      <c r="D73" s="129"/>
      <c r="E73" s="130"/>
      <c r="F73" s="81"/>
      <c r="G73" s="82"/>
      <c r="H73" s="83"/>
      <c r="I73" s="81"/>
      <c r="J73" s="82"/>
      <c r="K73" s="83"/>
      <c r="L73" s="81"/>
      <c r="M73" s="82"/>
      <c r="N73" s="83"/>
      <c r="O73" s="81"/>
      <c r="P73" s="82"/>
      <c r="Q73" s="83"/>
      <c r="R73" s="81"/>
      <c r="S73" s="82"/>
      <c r="T73" s="83"/>
      <c r="U73" s="81"/>
      <c r="V73" s="82"/>
      <c r="W73" s="83"/>
      <c r="X73" s="81"/>
      <c r="Y73" s="82"/>
      <c r="Z73" s="83"/>
      <c r="AA73" s="81"/>
      <c r="AB73" s="82"/>
      <c r="AC73" s="83"/>
      <c r="AD73" s="81"/>
      <c r="AE73" s="82"/>
      <c r="AF73" s="83"/>
      <c r="AG73" s="81"/>
      <c r="AH73" s="82"/>
      <c r="AI73" s="83"/>
      <c r="AJ73" s="44"/>
    </row>
    <row r="74" spans="1:36" ht="20.5" customHeight="1">
      <c r="A74" s="159">
        <v>1</v>
      </c>
      <c r="B74" s="157">
        <v>32</v>
      </c>
      <c r="C74" s="125" t="s">
        <v>81</v>
      </c>
      <c r="D74" s="126"/>
      <c r="E74" s="127"/>
      <c r="F74" s="3">
        <v>1.0324074074074074E-3</v>
      </c>
      <c r="G74" s="26">
        <v>1</v>
      </c>
      <c r="H74" s="26">
        <v>6</v>
      </c>
      <c r="I74" s="3">
        <v>1.2428240740740741E-3</v>
      </c>
      <c r="J74" s="26">
        <v>5</v>
      </c>
      <c r="K74" s="26">
        <v>2</v>
      </c>
      <c r="L74" s="3">
        <v>1.0604166666666668E-3</v>
      </c>
      <c r="M74" s="26">
        <v>2</v>
      </c>
      <c r="N74" s="26">
        <v>5</v>
      </c>
      <c r="O74" s="3">
        <v>1.1836805555555554E-3</v>
      </c>
      <c r="P74" s="26">
        <v>3</v>
      </c>
      <c r="Q74" s="26">
        <v>4</v>
      </c>
      <c r="R74" s="3">
        <v>1.2290509259259258E-3</v>
      </c>
      <c r="S74" s="26">
        <v>4</v>
      </c>
      <c r="T74" s="26">
        <v>3</v>
      </c>
      <c r="U74" s="3"/>
      <c r="V74" s="26"/>
      <c r="W74" s="26"/>
      <c r="X74" s="3"/>
      <c r="Y74" s="26">
        <f t="shared" si="12"/>
        <v>0</v>
      </c>
      <c r="Z74" s="26">
        <f t="shared" si="4"/>
        <v>0</v>
      </c>
      <c r="AA74" s="3"/>
      <c r="AB74" s="26">
        <f t="shared" si="13"/>
        <v>0</v>
      </c>
      <c r="AC74" s="26">
        <f t="shared" si="5"/>
        <v>0</v>
      </c>
      <c r="AD74" s="3"/>
      <c r="AE74" s="26">
        <f t="shared" si="14"/>
        <v>0</v>
      </c>
      <c r="AF74" s="26">
        <f t="shared" si="6"/>
        <v>0</v>
      </c>
      <c r="AG74" s="3"/>
      <c r="AH74" s="26">
        <f t="shared" si="15"/>
        <v>0</v>
      </c>
      <c r="AI74" s="26">
        <f t="shared" si="7"/>
        <v>0</v>
      </c>
      <c r="AJ74" s="44">
        <f>COUNTBLANK(F602:O602)</f>
        <v>5</v>
      </c>
    </row>
    <row r="75" spans="1:36" ht="20.5" customHeight="1" thickBot="1">
      <c r="A75" s="160"/>
      <c r="B75" s="158"/>
      <c r="C75" s="128"/>
      <c r="D75" s="129"/>
      <c r="E75" s="130"/>
      <c r="F75" s="81"/>
      <c r="G75" s="82"/>
      <c r="H75" s="83"/>
      <c r="I75" s="81"/>
      <c r="J75" s="82"/>
      <c r="K75" s="83"/>
      <c r="L75" s="81"/>
      <c r="M75" s="82"/>
      <c r="N75" s="83"/>
      <c r="O75" s="81"/>
      <c r="P75" s="82"/>
      <c r="Q75" s="83"/>
      <c r="R75" s="81"/>
      <c r="S75" s="82"/>
      <c r="T75" s="83"/>
      <c r="U75" s="81"/>
      <c r="V75" s="82"/>
      <c r="W75" s="83"/>
      <c r="X75" s="81"/>
      <c r="Y75" s="82"/>
      <c r="Z75" s="83"/>
      <c r="AA75" s="81"/>
      <c r="AB75" s="82"/>
      <c r="AC75" s="83"/>
      <c r="AD75" s="81"/>
      <c r="AE75" s="82"/>
      <c r="AF75" s="83"/>
      <c r="AG75" s="81"/>
      <c r="AH75" s="82"/>
      <c r="AI75" s="83"/>
      <c r="AJ75" s="44"/>
    </row>
    <row r="76" spans="1:36" ht="20.5" customHeight="1">
      <c r="A76" s="159">
        <v>1</v>
      </c>
      <c r="B76" s="157">
        <v>33</v>
      </c>
      <c r="C76" s="125" t="s">
        <v>0</v>
      </c>
      <c r="D76" s="126"/>
      <c r="E76" s="127"/>
      <c r="F76" s="3">
        <v>8.7384259259259262E-4</v>
      </c>
      <c r="G76" s="26">
        <v>2</v>
      </c>
      <c r="H76" s="26">
        <v>5</v>
      </c>
      <c r="I76" s="3">
        <v>0</v>
      </c>
      <c r="J76" s="26"/>
      <c r="K76" s="26"/>
      <c r="L76" s="3">
        <v>1.0408564814814814E-3</v>
      </c>
      <c r="M76" s="26">
        <v>4</v>
      </c>
      <c r="N76" s="26">
        <v>3</v>
      </c>
      <c r="O76" s="3">
        <v>9.0000000000000008E-4</v>
      </c>
      <c r="P76" s="26">
        <v>3</v>
      </c>
      <c r="Q76" s="26">
        <v>4</v>
      </c>
      <c r="R76" s="3">
        <v>8.6319444444444432E-4</v>
      </c>
      <c r="S76" s="26">
        <v>1</v>
      </c>
      <c r="T76" s="26">
        <v>6</v>
      </c>
      <c r="U76" s="3"/>
      <c r="V76" s="26"/>
      <c r="W76" s="26"/>
      <c r="X76" s="3"/>
      <c r="Y76" s="26">
        <f t="shared" si="12"/>
        <v>0</v>
      </c>
      <c r="Z76" s="26">
        <f t="shared" si="4"/>
        <v>0</v>
      </c>
      <c r="AA76" s="3"/>
      <c r="AB76" s="26">
        <f t="shared" si="13"/>
        <v>0</v>
      </c>
      <c r="AC76" s="26">
        <f t="shared" si="5"/>
        <v>0</v>
      </c>
      <c r="AD76" s="3"/>
      <c r="AE76" s="26">
        <f t="shared" si="14"/>
        <v>0</v>
      </c>
      <c r="AF76" s="26">
        <f t="shared" si="6"/>
        <v>0</v>
      </c>
      <c r="AG76" s="3"/>
      <c r="AH76" s="26">
        <f t="shared" si="15"/>
        <v>0</v>
      </c>
      <c r="AI76" s="26">
        <f t="shared" si="7"/>
        <v>0</v>
      </c>
      <c r="AJ76" s="44">
        <f>COUNTBLANK(F603:O603)</f>
        <v>6</v>
      </c>
    </row>
    <row r="77" spans="1:36" ht="20.5" customHeight="1" thickBot="1">
      <c r="A77" s="160"/>
      <c r="B77" s="158"/>
      <c r="C77" s="128"/>
      <c r="D77" s="129"/>
      <c r="E77" s="130"/>
      <c r="F77" s="81"/>
      <c r="G77" s="82"/>
      <c r="H77" s="83"/>
      <c r="I77" s="81"/>
      <c r="J77" s="82"/>
      <c r="K77" s="83"/>
      <c r="L77" s="81"/>
      <c r="M77" s="82"/>
      <c r="N77" s="83"/>
      <c r="O77" s="81"/>
      <c r="P77" s="82"/>
      <c r="Q77" s="83"/>
      <c r="R77" s="81"/>
      <c r="S77" s="82"/>
      <c r="T77" s="83"/>
      <c r="U77" s="81"/>
      <c r="V77" s="82"/>
      <c r="W77" s="83"/>
      <c r="X77" s="81"/>
      <c r="Y77" s="82"/>
      <c r="Z77" s="83"/>
      <c r="AA77" s="81"/>
      <c r="AB77" s="82"/>
      <c r="AC77" s="83"/>
      <c r="AD77" s="81"/>
      <c r="AE77" s="82"/>
      <c r="AF77" s="83"/>
      <c r="AG77" s="81"/>
      <c r="AH77" s="82"/>
      <c r="AI77" s="83"/>
      <c r="AJ77" s="44"/>
    </row>
    <row r="78" spans="1:36" ht="21" customHeight="1">
      <c r="A78" s="159">
        <v>1</v>
      </c>
      <c r="B78" s="157">
        <v>34</v>
      </c>
      <c r="C78" s="125" t="s">
        <v>1</v>
      </c>
      <c r="D78" s="126"/>
      <c r="E78" s="127"/>
      <c r="F78" s="3">
        <v>0</v>
      </c>
      <c r="G78" s="26"/>
      <c r="H78" s="26"/>
      <c r="I78" s="3">
        <v>9.3935185185185181E-4</v>
      </c>
      <c r="J78" s="26">
        <v>3</v>
      </c>
      <c r="K78" s="26">
        <v>4</v>
      </c>
      <c r="L78" s="3">
        <v>8.4988425925925932E-4</v>
      </c>
      <c r="M78" s="26">
        <v>2</v>
      </c>
      <c r="N78" s="26">
        <v>5</v>
      </c>
      <c r="O78" s="3">
        <v>1E-3</v>
      </c>
      <c r="P78" s="26">
        <v>4</v>
      </c>
      <c r="Q78" s="26">
        <v>3</v>
      </c>
      <c r="R78" s="3">
        <v>8.1851851851851866E-4</v>
      </c>
      <c r="S78" s="26">
        <v>1</v>
      </c>
      <c r="T78" s="26">
        <v>6</v>
      </c>
      <c r="U78" s="3"/>
      <c r="V78" s="26"/>
      <c r="W78" s="26"/>
      <c r="X78" s="3"/>
      <c r="Y78" s="26">
        <f t="shared" si="12"/>
        <v>0</v>
      </c>
      <c r="Z78" s="26">
        <f t="shared" si="4"/>
        <v>0</v>
      </c>
      <c r="AA78" s="3"/>
      <c r="AB78" s="26">
        <f t="shared" si="13"/>
        <v>0</v>
      </c>
      <c r="AC78" s="26">
        <f t="shared" si="5"/>
        <v>0</v>
      </c>
      <c r="AD78" s="3"/>
      <c r="AE78" s="26">
        <f t="shared" si="14"/>
        <v>0</v>
      </c>
      <c r="AF78" s="26">
        <f t="shared" si="6"/>
        <v>0</v>
      </c>
      <c r="AG78" s="3"/>
      <c r="AH78" s="26">
        <f t="shared" si="15"/>
        <v>0</v>
      </c>
      <c r="AI78" s="26">
        <f t="shared" si="7"/>
        <v>0</v>
      </c>
      <c r="AJ78" s="44">
        <f>COUNTBLANK(F604:O604)</f>
        <v>6</v>
      </c>
    </row>
    <row r="79" spans="1:36" ht="21" customHeight="1" thickBot="1">
      <c r="A79" s="160"/>
      <c r="B79" s="158"/>
      <c r="C79" s="128"/>
      <c r="D79" s="129"/>
      <c r="E79" s="130"/>
      <c r="F79" s="81"/>
      <c r="G79" s="82"/>
      <c r="H79" s="83"/>
      <c r="I79" s="81"/>
      <c r="J79" s="82"/>
      <c r="K79" s="83"/>
      <c r="L79" s="81"/>
      <c r="M79" s="82"/>
      <c r="N79" s="83"/>
      <c r="O79" s="81"/>
      <c r="P79" s="82"/>
      <c r="Q79" s="83"/>
      <c r="R79" s="81"/>
      <c r="S79" s="82"/>
      <c r="T79" s="83"/>
      <c r="U79" s="81"/>
      <c r="V79" s="82"/>
      <c r="W79" s="83"/>
      <c r="X79" s="81"/>
      <c r="Y79" s="82"/>
      <c r="Z79" s="83"/>
      <c r="AA79" s="81"/>
      <c r="AB79" s="82"/>
      <c r="AC79" s="83"/>
      <c r="AD79" s="81"/>
      <c r="AE79" s="82"/>
      <c r="AF79" s="83"/>
      <c r="AG79" s="81"/>
      <c r="AH79" s="82"/>
      <c r="AI79" s="83"/>
      <c r="AJ79" s="44"/>
    </row>
    <row r="80" spans="1:36" ht="21" customHeight="1">
      <c r="A80" s="159">
        <v>1</v>
      </c>
      <c r="B80" s="157">
        <v>35</v>
      </c>
      <c r="C80" s="125" t="s">
        <v>2</v>
      </c>
      <c r="D80" s="126"/>
      <c r="E80" s="127"/>
      <c r="F80" s="3">
        <v>6.2928240740740739E-4</v>
      </c>
      <c r="G80" s="26">
        <v>3</v>
      </c>
      <c r="H80" s="26">
        <v>4</v>
      </c>
      <c r="I80" s="3">
        <v>0</v>
      </c>
      <c r="J80" s="26"/>
      <c r="K80" s="26"/>
      <c r="L80" s="3">
        <v>6.2627314814814815E-4</v>
      </c>
      <c r="M80" s="26">
        <v>2</v>
      </c>
      <c r="N80" s="26">
        <v>5</v>
      </c>
      <c r="O80" s="3">
        <v>5.8159722222222217E-4</v>
      </c>
      <c r="P80" s="26">
        <v>1</v>
      </c>
      <c r="Q80" s="26">
        <v>6</v>
      </c>
      <c r="R80" s="3">
        <v>6.2997685185185183E-4</v>
      </c>
      <c r="S80" s="26">
        <v>4</v>
      </c>
      <c r="T80" s="26">
        <v>3</v>
      </c>
      <c r="U80" s="3"/>
      <c r="V80" s="26"/>
      <c r="W80" s="26"/>
      <c r="X80" s="3"/>
      <c r="Y80" s="26">
        <f t="shared" si="12"/>
        <v>0</v>
      </c>
      <c r="Z80" s="26">
        <f t="shared" si="4"/>
        <v>0</v>
      </c>
      <c r="AA80" s="3"/>
      <c r="AB80" s="26">
        <f t="shared" si="13"/>
        <v>0</v>
      </c>
      <c r="AC80" s="26">
        <f t="shared" si="5"/>
        <v>0</v>
      </c>
      <c r="AD80" s="3"/>
      <c r="AE80" s="26">
        <f t="shared" si="14"/>
        <v>0</v>
      </c>
      <c r="AF80" s="26">
        <f t="shared" si="6"/>
        <v>0</v>
      </c>
      <c r="AG80" s="3"/>
      <c r="AH80" s="26">
        <f t="shared" si="15"/>
        <v>0</v>
      </c>
      <c r="AI80" s="26">
        <f t="shared" si="7"/>
        <v>0</v>
      </c>
      <c r="AJ80" s="44">
        <f>COUNTBLANK(F605:O605)</f>
        <v>6</v>
      </c>
    </row>
    <row r="81" spans="1:36" ht="21" customHeight="1" thickBot="1">
      <c r="A81" s="160"/>
      <c r="B81" s="158"/>
      <c r="C81" s="128"/>
      <c r="D81" s="129"/>
      <c r="E81" s="130"/>
      <c r="F81" s="81"/>
      <c r="G81" s="82"/>
      <c r="H81" s="83"/>
      <c r="I81" s="81"/>
      <c r="J81" s="82"/>
      <c r="K81" s="83"/>
      <c r="L81" s="81"/>
      <c r="M81" s="82"/>
      <c r="N81" s="83"/>
      <c r="O81" s="81"/>
      <c r="P81" s="82"/>
      <c r="Q81" s="83"/>
      <c r="R81" s="81"/>
      <c r="S81" s="82"/>
      <c r="T81" s="83"/>
      <c r="U81" s="81"/>
      <c r="V81" s="82"/>
      <c r="W81" s="83"/>
      <c r="X81" s="81"/>
      <c r="Y81" s="82"/>
      <c r="Z81" s="83"/>
      <c r="AA81" s="81"/>
      <c r="AB81" s="82"/>
      <c r="AC81" s="83"/>
      <c r="AD81" s="81"/>
      <c r="AE81" s="82"/>
      <c r="AF81" s="83"/>
      <c r="AG81" s="81"/>
      <c r="AH81" s="82"/>
      <c r="AI81" s="83"/>
      <c r="AJ81" s="44"/>
    </row>
    <row r="82" spans="1:36" ht="21" customHeight="1">
      <c r="A82" s="159">
        <v>1</v>
      </c>
      <c r="B82" s="157">
        <v>36</v>
      </c>
      <c r="C82" s="125" t="s">
        <v>3</v>
      </c>
      <c r="D82" s="126"/>
      <c r="E82" s="127"/>
      <c r="F82" s="3">
        <v>5.3414351851851854E-4</v>
      </c>
      <c r="G82" s="26">
        <v>1</v>
      </c>
      <c r="H82" s="26">
        <v>6</v>
      </c>
      <c r="I82" s="3">
        <v>6.4525462962962963E-4</v>
      </c>
      <c r="J82" s="26">
        <v>4</v>
      </c>
      <c r="K82" s="26">
        <v>3</v>
      </c>
      <c r="L82" s="3">
        <v>6.1481481481481478E-4</v>
      </c>
      <c r="M82" s="26">
        <v>2</v>
      </c>
      <c r="N82" s="26">
        <v>5</v>
      </c>
      <c r="O82" s="3">
        <v>6.5462962962962957E-4</v>
      </c>
      <c r="P82" s="26">
        <v>5</v>
      </c>
      <c r="Q82" s="26">
        <v>2</v>
      </c>
      <c r="R82" s="3">
        <v>6.315972222222222E-4</v>
      </c>
      <c r="S82" s="26">
        <v>3</v>
      </c>
      <c r="T82" s="26">
        <v>4</v>
      </c>
      <c r="U82" s="3"/>
      <c r="V82" s="26"/>
      <c r="W82" s="26"/>
      <c r="X82" s="3"/>
      <c r="Y82" s="26">
        <f t="shared" si="12"/>
        <v>0</v>
      </c>
      <c r="Z82" s="26">
        <f t="shared" si="4"/>
        <v>0</v>
      </c>
      <c r="AA82" s="3"/>
      <c r="AB82" s="26">
        <f t="shared" si="13"/>
        <v>0</v>
      </c>
      <c r="AC82" s="26">
        <f t="shared" si="5"/>
        <v>0</v>
      </c>
      <c r="AD82" s="3"/>
      <c r="AE82" s="26">
        <f t="shared" si="14"/>
        <v>0</v>
      </c>
      <c r="AF82" s="26">
        <f t="shared" si="6"/>
        <v>0</v>
      </c>
      <c r="AG82" s="3"/>
      <c r="AH82" s="26">
        <f t="shared" si="15"/>
        <v>0</v>
      </c>
      <c r="AI82" s="26">
        <f t="shared" si="7"/>
        <v>0</v>
      </c>
      <c r="AJ82" s="44">
        <f>COUNTBLANK(F606:O606)</f>
        <v>5</v>
      </c>
    </row>
    <row r="83" spans="1:36" ht="21" customHeight="1" thickBot="1">
      <c r="A83" s="160"/>
      <c r="B83" s="158"/>
      <c r="C83" s="128"/>
      <c r="D83" s="129"/>
      <c r="E83" s="130"/>
      <c r="F83" s="81"/>
      <c r="G83" s="82"/>
      <c r="H83" s="83"/>
      <c r="I83" s="81"/>
      <c r="J83" s="82"/>
      <c r="K83" s="83"/>
      <c r="L83" s="81"/>
      <c r="M83" s="82"/>
      <c r="N83" s="83"/>
      <c r="O83" s="81"/>
      <c r="P83" s="82"/>
      <c r="Q83" s="83"/>
      <c r="R83" s="81"/>
      <c r="S83" s="82"/>
      <c r="T83" s="83"/>
      <c r="U83" s="81"/>
      <c r="V83" s="82"/>
      <c r="W83" s="83"/>
      <c r="X83" s="81"/>
      <c r="Y83" s="82"/>
      <c r="Z83" s="83"/>
      <c r="AA83" s="81"/>
      <c r="AB83" s="82"/>
      <c r="AC83" s="83"/>
      <c r="AD83" s="81"/>
      <c r="AE83" s="82"/>
      <c r="AF83" s="83"/>
      <c r="AG83" s="81"/>
      <c r="AH83" s="82"/>
      <c r="AI83" s="83"/>
      <c r="AJ83" s="44"/>
    </row>
    <row r="84" spans="1:36" ht="21" customHeight="1">
      <c r="A84" s="159">
        <v>1</v>
      </c>
      <c r="B84" s="157">
        <v>37</v>
      </c>
      <c r="C84" s="125" t="s">
        <v>4</v>
      </c>
      <c r="D84" s="126"/>
      <c r="E84" s="127"/>
      <c r="F84" s="3">
        <v>4.7569444444444444E-4</v>
      </c>
      <c r="G84" s="26">
        <v>3</v>
      </c>
      <c r="H84" s="26">
        <v>4</v>
      </c>
      <c r="I84" s="3">
        <v>5.175925925925926E-4</v>
      </c>
      <c r="J84" s="26">
        <v>4</v>
      </c>
      <c r="K84" s="26">
        <v>3</v>
      </c>
      <c r="L84" s="3">
        <v>4.2685185185185187E-4</v>
      </c>
      <c r="M84" s="26">
        <v>1</v>
      </c>
      <c r="N84" s="26">
        <v>6</v>
      </c>
      <c r="O84" s="3">
        <v>4.4861111111111116E-4</v>
      </c>
      <c r="P84" s="26">
        <v>2</v>
      </c>
      <c r="Q84" s="26">
        <v>5</v>
      </c>
      <c r="R84" s="3">
        <v>5.4062499999999998E-4</v>
      </c>
      <c r="S84" s="26">
        <v>5</v>
      </c>
      <c r="T84" s="26">
        <v>2</v>
      </c>
      <c r="U84" s="3"/>
      <c r="V84" s="26"/>
      <c r="W84" s="26"/>
      <c r="X84" s="3"/>
      <c r="Y84" s="26">
        <f t="shared" si="12"/>
        <v>0</v>
      </c>
      <c r="Z84" s="26">
        <f t="shared" si="4"/>
        <v>0</v>
      </c>
      <c r="AA84" s="3"/>
      <c r="AB84" s="26">
        <f t="shared" si="13"/>
        <v>0</v>
      </c>
      <c r="AC84" s="26">
        <f t="shared" si="5"/>
        <v>0</v>
      </c>
      <c r="AD84" s="3"/>
      <c r="AE84" s="26">
        <f t="shared" si="14"/>
        <v>0</v>
      </c>
      <c r="AF84" s="26">
        <f t="shared" si="6"/>
        <v>0</v>
      </c>
      <c r="AG84" s="3"/>
      <c r="AH84" s="26">
        <f t="shared" si="15"/>
        <v>0</v>
      </c>
      <c r="AI84" s="26">
        <f t="shared" si="7"/>
        <v>0</v>
      </c>
      <c r="AJ84" s="44">
        <f>COUNTBLANK(F607:O607)</f>
        <v>5</v>
      </c>
    </row>
    <row r="85" spans="1:36" ht="21" customHeight="1" thickBot="1">
      <c r="A85" s="160"/>
      <c r="B85" s="158"/>
      <c r="C85" s="128"/>
      <c r="D85" s="129"/>
      <c r="E85" s="130"/>
      <c r="F85" s="81"/>
      <c r="G85" s="82"/>
      <c r="H85" s="83"/>
      <c r="I85" s="81"/>
      <c r="J85" s="82"/>
      <c r="K85" s="83"/>
      <c r="L85" s="81"/>
      <c r="M85" s="82"/>
      <c r="N85" s="83"/>
      <c r="O85" s="81"/>
      <c r="P85" s="82"/>
      <c r="Q85" s="83"/>
      <c r="R85" s="81"/>
      <c r="S85" s="82"/>
      <c r="T85" s="83"/>
      <c r="U85" s="81"/>
      <c r="V85" s="82"/>
      <c r="W85" s="83"/>
      <c r="X85" s="81"/>
      <c r="Y85" s="82"/>
      <c r="Z85" s="83"/>
      <c r="AA85" s="81"/>
      <c r="AB85" s="82"/>
      <c r="AC85" s="83"/>
      <c r="AD85" s="81"/>
      <c r="AE85" s="82"/>
      <c r="AF85" s="83"/>
      <c r="AG85" s="81"/>
      <c r="AH85" s="82"/>
      <c r="AI85" s="83"/>
      <c r="AJ85" s="44"/>
    </row>
    <row r="86" spans="1:36" ht="21" customHeight="1">
      <c r="A86" s="159">
        <v>1</v>
      </c>
      <c r="B86" s="157">
        <v>38</v>
      </c>
      <c r="C86" s="125" t="s">
        <v>5</v>
      </c>
      <c r="D86" s="126"/>
      <c r="E86" s="127"/>
      <c r="F86" s="3">
        <v>4.0127314814814816E-4</v>
      </c>
      <c r="G86" s="26">
        <v>1</v>
      </c>
      <c r="H86" s="26">
        <v>6</v>
      </c>
      <c r="I86" s="3">
        <v>5.1898148148148149E-4</v>
      </c>
      <c r="J86" s="26">
        <v>4</v>
      </c>
      <c r="K86" s="26">
        <v>3</v>
      </c>
      <c r="L86" s="3">
        <v>4.4143518518518517E-4</v>
      </c>
      <c r="M86" s="26">
        <v>2</v>
      </c>
      <c r="N86" s="26">
        <v>5</v>
      </c>
      <c r="O86" s="3">
        <v>5.253472222222223E-4</v>
      </c>
      <c r="P86" s="26">
        <v>5</v>
      </c>
      <c r="Q86" s="26">
        <v>2</v>
      </c>
      <c r="R86" s="3">
        <v>4.4305555555555553E-4</v>
      </c>
      <c r="S86" s="26">
        <v>3</v>
      </c>
      <c r="T86" s="26">
        <v>4</v>
      </c>
      <c r="U86" s="3"/>
      <c r="V86" s="26"/>
      <c r="W86" s="26"/>
      <c r="X86" s="3"/>
      <c r="Y86" s="26">
        <f t="shared" si="12"/>
        <v>0</v>
      </c>
      <c r="Z86" s="26">
        <f t="shared" si="4"/>
        <v>0</v>
      </c>
      <c r="AA86" s="3"/>
      <c r="AB86" s="26">
        <f t="shared" si="13"/>
        <v>0</v>
      </c>
      <c r="AC86" s="26">
        <f t="shared" si="5"/>
        <v>0</v>
      </c>
      <c r="AD86" s="3"/>
      <c r="AE86" s="26">
        <f t="shared" si="14"/>
        <v>0</v>
      </c>
      <c r="AF86" s="26">
        <f t="shared" si="6"/>
        <v>0</v>
      </c>
      <c r="AG86" s="3"/>
      <c r="AH86" s="26">
        <f t="shared" si="15"/>
        <v>0</v>
      </c>
      <c r="AI86" s="26">
        <f t="shared" si="7"/>
        <v>0</v>
      </c>
      <c r="AJ86" s="44">
        <f>COUNTBLANK(F608:O608)</f>
        <v>5</v>
      </c>
    </row>
    <row r="87" spans="1:36" ht="21" customHeight="1" thickBot="1">
      <c r="A87" s="160"/>
      <c r="B87" s="158"/>
      <c r="C87" s="128"/>
      <c r="D87" s="129"/>
      <c r="E87" s="130"/>
      <c r="F87" s="81"/>
      <c r="G87" s="82"/>
      <c r="H87" s="83"/>
      <c r="I87" s="81"/>
      <c r="J87" s="82"/>
      <c r="K87" s="83"/>
      <c r="L87" s="81"/>
      <c r="M87" s="82"/>
      <c r="N87" s="83"/>
      <c r="O87" s="81"/>
      <c r="P87" s="82"/>
      <c r="Q87" s="83"/>
      <c r="R87" s="81"/>
      <c r="S87" s="82"/>
      <c r="T87" s="83"/>
      <c r="U87" s="81"/>
      <c r="V87" s="82"/>
      <c r="W87" s="83"/>
      <c r="X87" s="81"/>
      <c r="Y87" s="82"/>
      <c r="Z87" s="83"/>
      <c r="AA87" s="81"/>
      <c r="AB87" s="82"/>
      <c r="AC87" s="83"/>
      <c r="AD87" s="81"/>
      <c r="AE87" s="82"/>
      <c r="AF87" s="83"/>
      <c r="AG87" s="81"/>
      <c r="AH87" s="82"/>
      <c r="AI87" s="83"/>
      <c r="AJ87" s="44"/>
    </row>
    <row r="88" spans="1:36" ht="21" customHeight="1">
      <c r="A88" s="159">
        <v>1</v>
      </c>
      <c r="B88" s="157">
        <v>39</v>
      </c>
      <c r="C88" s="125" t="s">
        <v>6</v>
      </c>
      <c r="D88" s="126"/>
      <c r="E88" s="127"/>
      <c r="F88" s="3">
        <v>7.9120370370370369E-4</v>
      </c>
      <c r="G88" s="26">
        <v>1</v>
      </c>
      <c r="H88" s="26">
        <v>6</v>
      </c>
      <c r="I88" s="3">
        <v>1.0297453703703703E-3</v>
      </c>
      <c r="J88" s="26">
        <v>5</v>
      </c>
      <c r="K88" s="26">
        <v>2</v>
      </c>
      <c r="L88" s="3">
        <v>9.2696759259259251E-4</v>
      </c>
      <c r="M88" s="26">
        <v>4</v>
      </c>
      <c r="N88" s="26">
        <v>3</v>
      </c>
      <c r="O88" s="3">
        <v>8.4247685185185196E-4</v>
      </c>
      <c r="P88" s="26">
        <v>2</v>
      </c>
      <c r="Q88" s="26">
        <v>5</v>
      </c>
      <c r="R88" s="3">
        <v>8.4409722222222221E-4</v>
      </c>
      <c r="S88" s="26">
        <v>3</v>
      </c>
      <c r="T88" s="26">
        <v>4</v>
      </c>
      <c r="U88" s="3"/>
      <c r="V88" s="26"/>
      <c r="W88" s="26"/>
      <c r="X88" s="3"/>
      <c r="Y88" s="26">
        <f t="shared" si="12"/>
        <v>0</v>
      </c>
      <c r="Z88" s="26">
        <f t="shared" si="4"/>
        <v>0</v>
      </c>
      <c r="AA88" s="3"/>
      <c r="AB88" s="26">
        <f t="shared" si="13"/>
        <v>0</v>
      </c>
      <c r="AC88" s="26">
        <f t="shared" si="5"/>
        <v>0</v>
      </c>
      <c r="AD88" s="3"/>
      <c r="AE88" s="26">
        <f t="shared" si="14"/>
        <v>0</v>
      </c>
      <c r="AF88" s="26">
        <f t="shared" si="6"/>
        <v>0</v>
      </c>
      <c r="AG88" s="3"/>
      <c r="AH88" s="26">
        <f t="shared" si="15"/>
        <v>0</v>
      </c>
      <c r="AI88" s="26">
        <f t="shared" si="7"/>
        <v>0</v>
      </c>
      <c r="AJ88" s="44">
        <f>COUNTBLANK(F609:O609)</f>
        <v>5</v>
      </c>
    </row>
    <row r="89" spans="1:36" ht="21" customHeight="1" thickBot="1">
      <c r="A89" s="160"/>
      <c r="B89" s="158"/>
      <c r="C89" s="128"/>
      <c r="D89" s="129"/>
      <c r="E89" s="130"/>
      <c r="F89" s="81"/>
      <c r="G89" s="82"/>
      <c r="H89" s="83"/>
      <c r="I89" s="81"/>
      <c r="J89" s="82"/>
      <c r="K89" s="83"/>
      <c r="L89" s="81"/>
      <c r="M89" s="82"/>
      <c r="N89" s="83"/>
      <c r="O89" s="81"/>
      <c r="P89" s="82"/>
      <c r="Q89" s="83"/>
      <c r="R89" s="81"/>
      <c r="S89" s="82"/>
      <c r="T89" s="83"/>
      <c r="U89" s="81"/>
      <c r="V89" s="82"/>
      <c r="W89" s="83"/>
      <c r="X89" s="81"/>
      <c r="Y89" s="82"/>
      <c r="Z89" s="83"/>
      <c r="AA89" s="81"/>
      <c r="AB89" s="82"/>
      <c r="AC89" s="83"/>
      <c r="AD89" s="81"/>
      <c r="AE89" s="82"/>
      <c r="AF89" s="83"/>
      <c r="AG89" s="81"/>
      <c r="AH89" s="82"/>
      <c r="AI89" s="83"/>
      <c r="AJ89" s="44"/>
    </row>
    <row r="90" spans="1:36" ht="21" customHeight="1">
      <c r="A90" s="159">
        <v>1</v>
      </c>
      <c r="B90" s="157">
        <v>40</v>
      </c>
      <c r="C90" s="125" t="s">
        <v>7</v>
      </c>
      <c r="D90" s="126"/>
      <c r="E90" s="127"/>
      <c r="F90" s="3">
        <v>7.5162037037037038E-4</v>
      </c>
      <c r="G90" s="26">
        <v>1</v>
      </c>
      <c r="H90" s="26">
        <v>6</v>
      </c>
      <c r="I90" s="3">
        <v>8.7604166666666679E-4</v>
      </c>
      <c r="J90" s="26">
        <v>3</v>
      </c>
      <c r="K90" s="26">
        <v>4</v>
      </c>
      <c r="L90" s="3">
        <v>8.5138888888888894E-4</v>
      </c>
      <c r="M90" s="26">
        <v>2</v>
      </c>
      <c r="N90" s="26">
        <v>5</v>
      </c>
      <c r="O90" s="3">
        <v>8.8136574074074072E-4</v>
      </c>
      <c r="P90" s="26">
        <v>4</v>
      </c>
      <c r="Q90" s="26">
        <v>3</v>
      </c>
      <c r="R90" s="3">
        <v>8.9791666666666665E-4</v>
      </c>
      <c r="S90" s="26">
        <v>5</v>
      </c>
      <c r="T90" s="26">
        <v>2</v>
      </c>
      <c r="U90" s="3"/>
      <c r="V90" s="26"/>
      <c r="W90" s="26"/>
      <c r="X90" s="3"/>
      <c r="Y90" s="26">
        <f t="shared" si="12"/>
        <v>0</v>
      </c>
      <c r="Z90" s="26">
        <f t="shared" si="4"/>
        <v>0</v>
      </c>
      <c r="AA90" s="3"/>
      <c r="AB90" s="26">
        <f t="shared" si="13"/>
        <v>0</v>
      </c>
      <c r="AC90" s="26">
        <f t="shared" si="5"/>
        <v>0</v>
      </c>
      <c r="AD90" s="3"/>
      <c r="AE90" s="26">
        <f t="shared" si="14"/>
        <v>0</v>
      </c>
      <c r="AF90" s="26">
        <f t="shared" si="6"/>
        <v>0</v>
      </c>
      <c r="AG90" s="3"/>
      <c r="AH90" s="26">
        <f t="shared" si="15"/>
        <v>0</v>
      </c>
      <c r="AI90" s="26">
        <f t="shared" si="7"/>
        <v>0</v>
      </c>
      <c r="AJ90" s="44">
        <f>COUNTBLANK(F610:O610)</f>
        <v>5</v>
      </c>
    </row>
    <row r="91" spans="1:36" ht="21" customHeight="1" thickBot="1">
      <c r="A91" s="160"/>
      <c r="B91" s="158"/>
      <c r="C91" s="128"/>
      <c r="D91" s="129"/>
      <c r="E91" s="130"/>
      <c r="F91" s="81"/>
      <c r="G91" s="82"/>
      <c r="H91" s="83"/>
      <c r="I91" s="81"/>
      <c r="J91" s="82"/>
      <c r="K91" s="83"/>
      <c r="L91" s="81"/>
      <c r="M91" s="82"/>
      <c r="N91" s="83"/>
      <c r="O91" s="81"/>
      <c r="P91" s="82"/>
      <c r="Q91" s="83"/>
      <c r="R91" s="81"/>
      <c r="S91" s="82"/>
      <c r="T91" s="83"/>
      <c r="U91" s="81"/>
      <c r="V91" s="82"/>
      <c r="W91" s="83"/>
      <c r="X91" s="81"/>
      <c r="Y91" s="82"/>
      <c r="Z91" s="83"/>
      <c r="AA91" s="81"/>
      <c r="AB91" s="82"/>
      <c r="AC91" s="83"/>
      <c r="AD91" s="81"/>
      <c r="AE91" s="82"/>
      <c r="AF91" s="83"/>
      <c r="AG91" s="81"/>
      <c r="AH91" s="82"/>
      <c r="AI91" s="83"/>
      <c r="AJ91" s="44"/>
    </row>
    <row r="92" spans="1:36" ht="21" customHeight="1">
      <c r="A92" s="159">
        <v>1</v>
      </c>
      <c r="B92" s="157">
        <v>41</v>
      </c>
      <c r="C92" s="125" t="s">
        <v>8</v>
      </c>
      <c r="D92" s="126"/>
      <c r="E92" s="127"/>
      <c r="F92" s="3">
        <v>8.564814814814815E-4</v>
      </c>
      <c r="G92" s="26">
        <v>2</v>
      </c>
      <c r="H92" s="26">
        <v>5</v>
      </c>
      <c r="I92" s="3">
        <v>1.043287037037037E-3</v>
      </c>
      <c r="J92" s="26">
        <v>5</v>
      </c>
      <c r="K92" s="26">
        <v>2</v>
      </c>
      <c r="L92" s="3">
        <v>9.0787037037037041E-4</v>
      </c>
      <c r="M92" s="26">
        <v>4</v>
      </c>
      <c r="N92" s="26">
        <v>3</v>
      </c>
      <c r="O92" s="3">
        <v>8.6874999999999984E-4</v>
      </c>
      <c r="P92" s="26">
        <v>3</v>
      </c>
      <c r="Q92" s="26">
        <v>4</v>
      </c>
      <c r="R92" s="3">
        <v>7.7488425925925912E-4</v>
      </c>
      <c r="S92" s="26">
        <v>1</v>
      </c>
      <c r="T92" s="26">
        <v>6</v>
      </c>
      <c r="U92" s="3"/>
      <c r="V92" s="26"/>
      <c r="W92" s="26"/>
      <c r="X92" s="3"/>
      <c r="Y92" s="26">
        <f t="shared" si="12"/>
        <v>0</v>
      </c>
      <c r="Z92" s="26">
        <f t="shared" si="4"/>
        <v>0</v>
      </c>
      <c r="AA92" s="3"/>
      <c r="AB92" s="26">
        <f t="shared" si="13"/>
        <v>0</v>
      </c>
      <c r="AC92" s="26">
        <f t="shared" si="5"/>
        <v>0</v>
      </c>
      <c r="AD92" s="3"/>
      <c r="AE92" s="26">
        <f t="shared" si="14"/>
        <v>0</v>
      </c>
      <c r="AF92" s="26">
        <f t="shared" si="6"/>
        <v>0</v>
      </c>
      <c r="AG92" s="3"/>
      <c r="AH92" s="26">
        <f t="shared" si="15"/>
        <v>0</v>
      </c>
      <c r="AI92" s="26">
        <f t="shared" si="7"/>
        <v>0</v>
      </c>
      <c r="AJ92" s="44">
        <f>COUNTBLANK(F611:O611)</f>
        <v>5</v>
      </c>
    </row>
    <row r="93" spans="1:36" ht="21" customHeight="1" thickBot="1">
      <c r="A93" s="160"/>
      <c r="B93" s="158"/>
      <c r="C93" s="128"/>
      <c r="D93" s="129"/>
      <c r="E93" s="130"/>
      <c r="F93" s="81"/>
      <c r="G93" s="82"/>
      <c r="H93" s="83"/>
      <c r="I93" s="81"/>
      <c r="J93" s="82"/>
      <c r="K93" s="83"/>
      <c r="L93" s="81"/>
      <c r="M93" s="82"/>
      <c r="N93" s="83"/>
      <c r="O93" s="81"/>
      <c r="P93" s="82"/>
      <c r="Q93" s="83"/>
      <c r="R93" s="81"/>
      <c r="S93" s="82"/>
      <c r="T93" s="83"/>
      <c r="U93" s="81"/>
      <c r="V93" s="82"/>
      <c r="W93" s="83"/>
      <c r="X93" s="81"/>
      <c r="Y93" s="82"/>
      <c r="Z93" s="83"/>
      <c r="AA93" s="81"/>
      <c r="AB93" s="82"/>
      <c r="AC93" s="83"/>
      <c r="AD93" s="81"/>
      <c r="AE93" s="82"/>
      <c r="AF93" s="83"/>
      <c r="AG93" s="81"/>
      <c r="AH93" s="82"/>
      <c r="AI93" s="83"/>
      <c r="AJ93" s="44"/>
    </row>
    <row r="94" spans="1:36" ht="21" customHeight="1">
      <c r="A94" s="159">
        <v>1</v>
      </c>
      <c r="B94" s="157">
        <v>42</v>
      </c>
      <c r="C94" s="125" t="s">
        <v>9</v>
      </c>
      <c r="D94" s="126"/>
      <c r="E94" s="127"/>
      <c r="F94" s="3">
        <v>8.9282407407407409E-4</v>
      </c>
      <c r="G94" s="26">
        <v>3</v>
      </c>
      <c r="H94" s="26">
        <v>4</v>
      </c>
      <c r="I94" s="3">
        <v>9.0868055555555548E-4</v>
      </c>
      <c r="J94" s="26">
        <v>4</v>
      </c>
      <c r="K94" s="26">
        <v>3</v>
      </c>
      <c r="L94" s="3">
        <v>9.9467592592592598E-4</v>
      </c>
      <c r="M94" s="26">
        <v>5</v>
      </c>
      <c r="N94" s="26">
        <v>2</v>
      </c>
      <c r="O94" s="3">
        <v>8.4201388888888878E-4</v>
      </c>
      <c r="P94" s="26">
        <v>1</v>
      </c>
      <c r="Q94" s="26">
        <v>6</v>
      </c>
      <c r="R94" s="3">
        <v>8.7222222222222226E-4</v>
      </c>
      <c r="S94" s="26">
        <v>2</v>
      </c>
      <c r="T94" s="26">
        <v>5</v>
      </c>
      <c r="U94" s="3"/>
      <c r="V94" s="26"/>
      <c r="W94" s="26"/>
      <c r="X94" s="3"/>
      <c r="Y94" s="26">
        <f t="shared" si="12"/>
        <v>0</v>
      </c>
      <c r="Z94" s="26">
        <f t="shared" si="4"/>
        <v>0</v>
      </c>
      <c r="AA94" s="3"/>
      <c r="AB94" s="26">
        <f t="shared" si="13"/>
        <v>0</v>
      </c>
      <c r="AC94" s="26">
        <f t="shared" si="5"/>
        <v>0</v>
      </c>
      <c r="AD94" s="3"/>
      <c r="AE94" s="26">
        <f t="shared" si="14"/>
        <v>0</v>
      </c>
      <c r="AF94" s="26">
        <f t="shared" si="6"/>
        <v>0</v>
      </c>
      <c r="AG94" s="3"/>
      <c r="AH94" s="26">
        <f t="shared" si="15"/>
        <v>0</v>
      </c>
      <c r="AI94" s="26">
        <f t="shared" si="7"/>
        <v>0</v>
      </c>
      <c r="AJ94" s="44">
        <f>COUNTBLANK(F612:O612)</f>
        <v>5</v>
      </c>
    </row>
    <row r="95" spans="1:36" ht="21" customHeight="1" thickBot="1">
      <c r="A95" s="160"/>
      <c r="B95" s="158"/>
      <c r="C95" s="128"/>
      <c r="D95" s="129"/>
      <c r="E95" s="130"/>
      <c r="F95" s="81"/>
      <c r="G95" s="82"/>
      <c r="H95" s="83"/>
      <c r="I95" s="81"/>
      <c r="J95" s="82"/>
      <c r="K95" s="83"/>
      <c r="L95" s="81"/>
      <c r="M95" s="82"/>
      <c r="N95" s="83"/>
      <c r="O95" s="81"/>
      <c r="P95" s="82"/>
      <c r="Q95" s="83"/>
      <c r="R95" s="81"/>
      <c r="S95" s="82"/>
      <c r="T95" s="83"/>
      <c r="U95" s="81"/>
      <c r="V95" s="82"/>
      <c r="W95" s="83"/>
      <c r="X95" s="81"/>
      <c r="Y95" s="82"/>
      <c r="Z95" s="83"/>
      <c r="AA95" s="81"/>
      <c r="AB95" s="82"/>
      <c r="AC95" s="83"/>
      <c r="AD95" s="81"/>
      <c r="AE95" s="82"/>
      <c r="AF95" s="83"/>
      <c r="AG95" s="81"/>
      <c r="AH95" s="82"/>
      <c r="AI95" s="83"/>
      <c r="AJ95" s="44"/>
    </row>
    <row r="96" spans="1:36" ht="21" customHeight="1">
      <c r="A96" s="159">
        <v>1</v>
      </c>
      <c r="B96" s="157">
        <v>43</v>
      </c>
      <c r="C96" s="125" t="s">
        <v>84</v>
      </c>
      <c r="D96" s="126"/>
      <c r="E96" s="127"/>
      <c r="F96" s="3">
        <v>1.0625000000000001E-3</v>
      </c>
      <c r="G96" s="26">
        <v>2</v>
      </c>
      <c r="H96" s="26">
        <v>5</v>
      </c>
      <c r="I96" s="3">
        <v>0</v>
      </c>
      <c r="J96" s="26"/>
      <c r="K96" s="26"/>
      <c r="L96" s="3">
        <v>1.1212962962962962E-3</v>
      </c>
      <c r="M96" s="26">
        <v>3</v>
      </c>
      <c r="N96" s="26">
        <v>4</v>
      </c>
      <c r="O96" s="3">
        <v>0</v>
      </c>
      <c r="P96" s="26"/>
      <c r="Q96" s="26"/>
      <c r="R96" s="3">
        <v>9.5439814814814823E-4</v>
      </c>
      <c r="S96" s="26">
        <v>1</v>
      </c>
      <c r="T96" s="26">
        <v>6</v>
      </c>
      <c r="U96" s="3"/>
      <c r="V96" s="26"/>
      <c r="W96" s="26"/>
      <c r="X96" s="3"/>
      <c r="Y96" s="26">
        <f t="shared" si="12"/>
        <v>0</v>
      </c>
      <c r="Z96" s="26">
        <f t="shared" si="4"/>
        <v>0</v>
      </c>
      <c r="AA96" s="3"/>
      <c r="AB96" s="26">
        <f t="shared" si="13"/>
        <v>0</v>
      </c>
      <c r="AC96" s="26">
        <f t="shared" si="5"/>
        <v>0</v>
      </c>
      <c r="AD96" s="3"/>
      <c r="AE96" s="26">
        <f t="shared" si="14"/>
        <v>0</v>
      </c>
      <c r="AF96" s="26">
        <f t="shared" si="6"/>
        <v>0</v>
      </c>
      <c r="AG96" s="3"/>
      <c r="AH96" s="26">
        <f t="shared" si="15"/>
        <v>0</v>
      </c>
      <c r="AI96" s="26">
        <f t="shared" si="7"/>
        <v>0</v>
      </c>
      <c r="AJ96" s="44">
        <f>COUNTBLANK(F613:O613)</f>
        <v>7</v>
      </c>
    </row>
    <row r="97" spans="1:36" ht="21" customHeight="1" thickBot="1">
      <c r="A97" s="160"/>
      <c r="B97" s="158"/>
      <c r="C97" s="128"/>
      <c r="D97" s="129"/>
      <c r="E97" s="130"/>
      <c r="F97" s="81"/>
      <c r="G97" s="82"/>
      <c r="H97" s="83"/>
      <c r="I97" s="81"/>
      <c r="J97" s="82"/>
      <c r="K97" s="83"/>
      <c r="L97" s="81"/>
      <c r="M97" s="82"/>
      <c r="N97" s="83"/>
      <c r="O97" s="81"/>
      <c r="P97" s="82"/>
      <c r="Q97" s="83"/>
      <c r="R97" s="81"/>
      <c r="S97" s="82"/>
      <c r="T97" s="83"/>
      <c r="U97" s="81"/>
      <c r="V97" s="82"/>
      <c r="W97" s="83"/>
      <c r="X97" s="81"/>
      <c r="Y97" s="82"/>
      <c r="Z97" s="83"/>
      <c r="AA97" s="81"/>
      <c r="AB97" s="82"/>
      <c r="AC97" s="83"/>
      <c r="AD97" s="81"/>
      <c r="AE97" s="82"/>
      <c r="AF97" s="83"/>
      <c r="AG97" s="81"/>
      <c r="AH97" s="82"/>
      <c r="AI97" s="83"/>
      <c r="AJ97" s="44"/>
    </row>
    <row r="98" spans="1:36" ht="21" customHeight="1">
      <c r="A98" s="159">
        <v>1</v>
      </c>
      <c r="B98" s="157">
        <v>44</v>
      </c>
      <c r="C98" s="125" t="s">
        <v>85</v>
      </c>
      <c r="D98" s="126"/>
      <c r="E98" s="127"/>
      <c r="F98" s="3">
        <v>9.1458333333333333E-4</v>
      </c>
      <c r="G98" s="26">
        <v>1</v>
      </c>
      <c r="H98" s="26">
        <v>6</v>
      </c>
      <c r="I98" s="3">
        <v>1.088888888888889E-3</v>
      </c>
      <c r="J98" s="26">
        <v>4</v>
      </c>
      <c r="K98" s="26">
        <v>3</v>
      </c>
      <c r="L98" s="3">
        <v>0</v>
      </c>
      <c r="M98" s="26"/>
      <c r="N98" s="26"/>
      <c r="O98" s="3">
        <v>1.0224537037037036E-3</v>
      </c>
      <c r="P98" s="26">
        <v>3</v>
      </c>
      <c r="Q98" s="26">
        <v>4</v>
      </c>
      <c r="R98" s="3">
        <v>9.9074074074074082E-4</v>
      </c>
      <c r="S98" s="26">
        <v>2</v>
      </c>
      <c r="T98" s="26">
        <v>5</v>
      </c>
      <c r="U98" s="3"/>
      <c r="V98" s="26"/>
      <c r="W98" s="26"/>
      <c r="X98" s="3"/>
      <c r="Y98" s="26">
        <f t="shared" si="12"/>
        <v>0</v>
      </c>
      <c r="Z98" s="26">
        <f t="shared" si="4"/>
        <v>0</v>
      </c>
      <c r="AA98" s="3"/>
      <c r="AB98" s="26">
        <f t="shared" si="13"/>
        <v>0</v>
      </c>
      <c r="AC98" s="26">
        <f t="shared" si="5"/>
        <v>0</v>
      </c>
      <c r="AD98" s="3"/>
      <c r="AE98" s="26">
        <f t="shared" si="14"/>
        <v>0</v>
      </c>
      <c r="AF98" s="26">
        <f t="shared" si="6"/>
        <v>0</v>
      </c>
      <c r="AG98" s="3"/>
      <c r="AH98" s="26">
        <f t="shared" si="15"/>
        <v>0</v>
      </c>
      <c r="AI98" s="26">
        <f t="shared" si="7"/>
        <v>0</v>
      </c>
      <c r="AJ98" s="44">
        <f>COUNTBLANK(F614:O614)</f>
        <v>6</v>
      </c>
    </row>
    <row r="99" spans="1:36" ht="21" customHeight="1" thickBot="1">
      <c r="A99" s="160"/>
      <c r="B99" s="158"/>
      <c r="C99" s="128"/>
      <c r="D99" s="129"/>
      <c r="E99" s="130"/>
      <c r="F99" s="81"/>
      <c r="G99" s="82"/>
      <c r="H99" s="83"/>
      <c r="I99" s="81"/>
      <c r="J99" s="82"/>
      <c r="K99" s="83"/>
      <c r="L99" s="81"/>
      <c r="M99" s="82"/>
      <c r="N99" s="83"/>
      <c r="O99" s="81"/>
      <c r="P99" s="82"/>
      <c r="Q99" s="83"/>
      <c r="R99" s="81"/>
      <c r="S99" s="82"/>
      <c r="T99" s="83"/>
      <c r="U99" s="81"/>
      <c r="V99" s="82"/>
      <c r="W99" s="83"/>
      <c r="X99" s="81"/>
      <c r="Y99" s="82"/>
      <c r="Z99" s="83"/>
      <c r="AA99" s="81"/>
      <c r="AB99" s="82"/>
      <c r="AC99" s="83"/>
      <c r="AD99" s="81"/>
      <c r="AE99" s="82"/>
      <c r="AF99" s="83"/>
      <c r="AG99" s="81"/>
      <c r="AH99" s="82"/>
      <c r="AI99" s="83"/>
      <c r="AJ99" s="44"/>
    </row>
    <row r="100" spans="1:36" ht="21" customHeight="1">
      <c r="A100" s="159">
        <v>1</v>
      </c>
      <c r="B100" s="157">
        <v>45</v>
      </c>
      <c r="C100" s="125" t="s">
        <v>10</v>
      </c>
      <c r="D100" s="126"/>
      <c r="E100" s="127"/>
      <c r="F100" s="3">
        <v>1.4564814814814813E-3</v>
      </c>
      <c r="G100" s="26">
        <v>1</v>
      </c>
      <c r="H100" s="26">
        <v>6</v>
      </c>
      <c r="I100" s="3">
        <v>1.7635416666666665E-3</v>
      </c>
      <c r="J100" s="26">
        <v>5</v>
      </c>
      <c r="K100" s="26">
        <v>2</v>
      </c>
      <c r="L100" s="3">
        <v>1.6876157407407406E-3</v>
      </c>
      <c r="M100" s="26">
        <v>4</v>
      </c>
      <c r="N100" s="26">
        <v>3</v>
      </c>
      <c r="O100" s="3">
        <v>1.6229166666666666E-3</v>
      </c>
      <c r="P100" s="26">
        <v>3</v>
      </c>
      <c r="Q100" s="26">
        <v>4</v>
      </c>
      <c r="R100" s="3">
        <v>1.4856481481481483E-3</v>
      </c>
      <c r="S100" s="26">
        <v>2</v>
      </c>
      <c r="T100" s="26">
        <v>5</v>
      </c>
      <c r="U100" s="3"/>
      <c r="V100" s="26"/>
      <c r="W100" s="26"/>
      <c r="X100" s="3"/>
      <c r="Y100" s="26">
        <f t="shared" si="12"/>
        <v>0</v>
      </c>
      <c r="Z100" s="26">
        <f t="shared" si="4"/>
        <v>0</v>
      </c>
      <c r="AA100" s="3"/>
      <c r="AB100" s="26">
        <f t="shared" si="13"/>
        <v>0</v>
      </c>
      <c r="AC100" s="26">
        <f t="shared" si="5"/>
        <v>0</v>
      </c>
      <c r="AD100" s="3"/>
      <c r="AE100" s="26">
        <f t="shared" si="14"/>
        <v>0</v>
      </c>
      <c r="AF100" s="26">
        <f t="shared" si="6"/>
        <v>0</v>
      </c>
      <c r="AG100" s="3"/>
      <c r="AH100" s="26">
        <f t="shared" si="15"/>
        <v>0</v>
      </c>
      <c r="AI100" s="26">
        <f t="shared" si="7"/>
        <v>0</v>
      </c>
      <c r="AJ100" s="44">
        <f>COUNTBLANK(F615:O615)</f>
        <v>5</v>
      </c>
    </row>
    <row r="101" spans="1:36" ht="21" customHeight="1" thickBot="1">
      <c r="A101" s="160"/>
      <c r="B101" s="158"/>
      <c r="C101" s="128"/>
      <c r="D101" s="129"/>
      <c r="E101" s="130"/>
      <c r="F101" s="81"/>
      <c r="G101" s="82"/>
      <c r="H101" s="83"/>
      <c r="I101" s="81"/>
      <c r="J101" s="82"/>
      <c r="K101" s="83"/>
      <c r="L101" s="81"/>
      <c r="M101" s="82"/>
      <c r="N101" s="83"/>
      <c r="O101" s="81"/>
      <c r="P101" s="82"/>
      <c r="Q101" s="83"/>
      <c r="R101" s="81"/>
      <c r="S101" s="82"/>
      <c r="T101" s="83"/>
      <c r="U101" s="81"/>
      <c r="V101" s="82"/>
      <c r="W101" s="83"/>
      <c r="X101" s="81"/>
      <c r="Y101" s="82"/>
      <c r="Z101" s="83"/>
      <c r="AA101" s="81"/>
      <c r="AB101" s="82"/>
      <c r="AC101" s="83"/>
      <c r="AD101" s="81"/>
      <c r="AE101" s="82"/>
      <c r="AF101" s="83"/>
      <c r="AG101" s="81"/>
      <c r="AH101" s="82"/>
      <c r="AI101" s="83"/>
      <c r="AJ101" s="44"/>
    </row>
    <row r="102" spans="1:36" ht="21" customHeight="1">
      <c r="A102" s="159">
        <v>1</v>
      </c>
      <c r="B102" s="157">
        <v>46</v>
      </c>
      <c r="C102" s="125" t="s">
        <v>11</v>
      </c>
      <c r="D102" s="126"/>
      <c r="E102" s="127"/>
      <c r="F102" s="3">
        <v>1.4690972222222221E-3</v>
      </c>
      <c r="G102" s="26">
        <v>1</v>
      </c>
      <c r="H102" s="26">
        <v>6</v>
      </c>
      <c r="I102" s="3">
        <v>1.6707175925925926E-3</v>
      </c>
      <c r="J102" s="26">
        <v>4</v>
      </c>
      <c r="K102" s="26">
        <v>3</v>
      </c>
      <c r="L102" s="3">
        <v>1.5388888888888891E-3</v>
      </c>
      <c r="M102" s="26">
        <v>2</v>
      </c>
      <c r="N102" s="26">
        <v>5</v>
      </c>
      <c r="O102" s="3">
        <v>1.636111111111111E-3</v>
      </c>
      <c r="P102" s="26">
        <v>3</v>
      </c>
      <c r="Q102" s="26">
        <v>4</v>
      </c>
      <c r="R102" s="3">
        <v>0</v>
      </c>
      <c r="S102" s="26"/>
      <c r="T102" s="26"/>
      <c r="U102" s="3"/>
      <c r="V102" s="26"/>
      <c r="W102" s="26"/>
      <c r="X102" s="3"/>
      <c r="Y102" s="26">
        <f t="shared" si="12"/>
        <v>0</v>
      </c>
      <c r="Z102" s="26">
        <f t="shared" si="4"/>
        <v>0</v>
      </c>
      <c r="AA102" s="3"/>
      <c r="AB102" s="26">
        <f t="shared" si="13"/>
        <v>0</v>
      </c>
      <c r="AC102" s="26">
        <f t="shared" si="5"/>
        <v>0</v>
      </c>
      <c r="AD102" s="3"/>
      <c r="AE102" s="26">
        <f t="shared" si="14"/>
        <v>0</v>
      </c>
      <c r="AF102" s="26">
        <f t="shared" si="6"/>
        <v>0</v>
      </c>
      <c r="AG102" s="3"/>
      <c r="AH102" s="26">
        <f t="shared" si="15"/>
        <v>0</v>
      </c>
      <c r="AI102" s="26">
        <f t="shared" si="7"/>
        <v>0</v>
      </c>
      <c r="AJ102" s="44">
        <f>COUNTBLANK(F616:O616)</f>
        <v>6</v>
      </c>
    </row>
    <row r="103" spans="1:36" ht="21" customHeight="1" thickBot="1">
      <c r="A103" s="160"/>
      <c r="B103" s="158"/>
      <c r="C103" s="128"/>
      <c r="D103" s="129"/>
      <c r="E103" s="130"/>
      <c r="F103" s="81"/>
      <c r="G103" s="82"/>
      <c r="H103" s="83"/>
      <c r="I103" s="81"/>
      <c r="J103" s="82"/>
      <c r="K103" s="83"/>
      <c r="L103" s="81"/>
      <c r="M103" s="82"/>
      <c r="N103" s="83"/>
      <c r="O103" s="81"/>
      <c r="P103" s="82"/>
      <c r="Q103" s="83"/>
      <c r="R103" s="81"/>
      <c r="S103" s="82"/>
      <c r="T103" s="83"/>
      <c r="U103" s="81"/>
      <c r="V103" s="82"/>
      <c r="W103" s="83"/>
      <c r="X103" s="81"/>
      <c r="Y103" s="82"/>
      <c r="Z103" s="83"/>
      <c r="AA103" s="81"/>
      <c r="AB103" s="82"/>
      <c r="AC103" s="83"/>
      <c r="AD103" s="81"/>
      <c r="AE103" s="82"/>
      <c r="AF103" s="83"/>
      <c r="AG103" s="81"/>
      <c r="AH103" s="82"/>
      <c r="AI103" s="83"/>
      <c r="AJ103" s="44"/>
    </row>
    <row r="104" spans="1:36" ht="21" customHeight="1">
      <c r="A104" s="159">
        <v>1</v>
      </c>
      <c r="B104" s="157">
        <v>47</v>
      </c>
      <c r="C104" s="125" t="s">
        <v>18</v>
      </c>
      <c r="D104" s="126"/>
      <c r="E104" s="127"/>
      <c r="F104" s="3">
        <v>1.8026620370370369E-3</v>
      </c>
      <c r="G104" s="26">
        <v>3</v>
      </c>
      <c r="H104" s="26">
        <v>4</v>
      </c>
      <c r="I104" s="3">
        <v>1.8975694444444446E-3</v>
      </c>
      <c r="J104" s="26">
        <v>5</v>
      </c>
      <c r="K104" s="26">
        <v>2</v>
      </c>
      <c r="L104" s="3">
        <v>1.6820601851851851E-3</v>
      </c>
      <c r="M104" s="26">
        <v>2</v>
      </c>
      <c r="N104" s="26">
        <v>5</v>
      </c>
      <c r="O104" s="3">
        <v>1.4391203703703703E-3</v>
      </c>
      <c r="P104" s="26">
        <v>1</v>
      </c>
      <c r="Q104" s="26">
        <v>6</v>
      </c>
      <c r="R104" s="3">
        <v>1.8130787037037037E-3</v>
      </c>
      <c r="S104" s="26">
        <v>4</v>
      </c>
      <c r="T104" s="26">
        <v>3</v>
      </c>
      <c r="U104" s="3"/>
      <c r="V104" s="26"/>
      <c r="W104" s="26"/>
      <c r="X104" s="3"/>
      <c r="Y104" s="26">
        <f t="shared" si="12"/>
        <v>0</v>
      </c>
      <c r="Z104" s="26">
        <f t="shared" si="4"/>
        <v>0</v>
      </c>
      <c r="AA104" s="3"/>
      <c r="AB104" s="26">
        <f t="shared" si="13"/>
        <v>0</v>
      </c>
      <c r="AC104" s="26">
        <f t="shared" si="5"/>
        <v>0</v>
      </c>
      <c r="AD104" s="3"/>
      <c r="AE104" s="26">
        <f t="shared" si="14"/>
        <v>0</v>
      </c>
      <c r="AF104" s="26">
        <f t="shared" si="6"/>
        <v>0</v>
      </c>
      <c r="AG104" s="3"/>
      <c r="AH104" s="26">
        <f t="shared" si="15"/>
        <v>0</v>
      </c>
      <c r="AI104" s="26">
        <f t="shared" si="7"/>
        <v>0</v>
      </c>
      <c r="AJ104" s="44">
        <f>COUNTBLANK(F617:O617)</f>
        <v>5</v>
      </c>
    </row>
    <row r="105" spans="1:36" ht="21" customHeight="1" thickBot="1">
      <c r="A105" s="160"/>
      <c r="B105" s="158"/>
      <c r="C105" s="128"/>
      <c r="D105" s="129"/>
      <c r="E105" s="130"/>
      <c r="F105" s="81"/>
      <c r="G105" s="82"/>
      <c r="H105" s="83"/>
      <c r="I105" s="81"/>
      <c r="J105" s="82"/>
      <c r="K105" s="83"/>
      <c r="L105" s="81"/>
      <c r="M105" s="82"/>
      <c r="N105" s="83"/>
      <c r="O105" s="81"/>
      <c r="P105" s="82"/>
      <c r="Q105" s="83"/>
      <c r="R105" s="81"/>
      <c r="S105" s="82"/>
      <c r="T105" s="83"/>
      <c r="U105" s="81"/>
      <c r="V105" s="82"/>
      <c r="W105" s="83"/>
      <c r="X105" s="81"/>
      <c r="Y105" s="82"/>
      <c r="Z105" s="83"/>
      <c r="AA105" s="81"/>
      <c r="AB105" s="82"/>
      <c r="AC105" s="83"/>
      <c r="AD105" s="81"/>
      <c r="AE105" s="82"/>
      <c r="AF105" s="83"/>
      <c r="AG105" s="81"/>
      <c r="AH105" s="82"/>
      <c r="AI105" s="83"/>
      <c r="AJ105" s="44"/>
    </row>
    <row r="106" spans="1:36" ht="21" customHeight="1">
      <c r="A106" s="159">
        <v>1</v>
      </c>
      <c r="B106" s="157">
        <v>48</v>
      </c>
      <c r="C106" s="125" t="s">
        <v>19</v>
      </c>
      <c r="D106" s="126"/>
      <c r="E106" s="127"/>
      <c r="F106" s="3">
        <v>1.6122685185185187E-3</v>
      </c>
      <c r="G106" s="26">
        <v>2</v>
      </c>
      <c r="H106" s="26">
        <v>5</v>
      </c>
      <c r="I106" s="3">
        <v>1.7952546296296299E-3</v>
      </c>
      <c r="J106" s="26">
        <v>4</v>
      </c>
      <c r="K106" s="26">
        <v>3</v>
      </c>
      <c r="L106" s="3">
        <v>1.5733796296296297E-3</v>
      </c>
      <c r="M106" s="26">
        <v>1</v>
      </c>
      <c r="N106" s="26">
        <v>6</v>
      </c>
      <c r="O106" s="3">
        <v>1.8170138888888891E-3</v>
      </c>
      <c r="P106" s="26">
        <v>5</v>
      </c>
      <c r="Q106" s="26">
        <v>2</v>
      </c>
      <c r="R106" s="3">
        <v>1.7708333333333332E-3</v>
      </c>
      <c r="S106" s="26">
        <v>3</v>
      </c>
      <c r="T106" s="26">
        <v>4</v>
      </c>
      <c r="U106" s="3"/>
      <c r="V106" s="26"/>
      <c r="W106" s="26"/>
      <c r="X106" s="3"/>
      <c r="Y106" s="26">
        <f t="shared" si="12"/>
        <v>0</v>
      </c>
      <c r="Z106" s="26">
        <f t="shared" si="4"/>
        <v>0</v>
      </c>
      <c r="AA106" s="3"/>
      <c r="AB106" s="26">
        <f t="shared" si="13"/>
        <v>0</v>
      </c>
      <c r="AC106" s="26">
        <f t="shared" si="5"/>
        <v>0</v>
      </c>
      <c r="AD106" s="3"/>
      <c r="AE106" s="26">
        <f t="shared" si="14"/>
        <v>0</v>
      </c>
      <c r="AF106" s="26">
        <f t="shared" si="6"/>
        <v>0</v>
      </c>
      <c r="AG106" s="3"/>
      <c r="AH106" s="26">
        <f t="shared" si="15"/>
        <v>0</v>
      </c>
      <c r="AI106" s="26">
        <f t="shared" si="7"/>
        <v>0</v>
      </c>
      <c r="AJ106" s="44">
        <f>COUNTBLANK(F618:O618)</f>
        <v>5</v>
      </c>
    </row>
    <row r="107" spans="1:36" ht="21" customHeight="1" thickBot="1">
      <c r="A107" s="160"/>
      <c r="B107" s="158"/>
      <c r="C107" s="128"/>
      <c r="D107" s="129"/>
      <c r="E107" s="130"/>
      <c r="F107" s="81"/>
      <c r="G107" s="82"/>
      <c r="H107" s="83"/>
      <c r="I107" s="81"/>
      <c r="J107" s="82"/>
      <c r="K107" s="83"/>
      <c r="L107" s="81"/>
      <c r="M107" s="82"/>
      <c r="N107" s="83"/>
      <c r="O107" s="81"/>
      <c r="P107" s="82"/>
      <c r="Q107" s="83"/>
      <c r="R107" s="81"/>
      <c r="S107" s="82"/>
      <c r="T107" s="83"/>
      <c r="U107" s="81"/>
      <c r="V107" s="82"/>
      <c r="W107" s="83"/>
      <c r="X107" s="81"/>
      <c r="Y107" s="82"/>
      <c r="Z107" s="83"/>
      <c r="AA107" s="81"/>
      <c r="AB107" s="82"/>
      <c r="AC107" s="83"/>
      <c r="AD107" s="81"/>
      <c r="AE107" s="82"/>
      <c r="AF107" s="83"/>
      <c r="AG107" s="81"/>
      <c r="AH107" s="82"/>
      <c r="AI107" s="83"/>
      <c r="AJ107" s="44"/>
    </row>
    <row r="108" spans="1:36" ht="21" customHeight="1">
      <c r="A108" s="159">
        <v>1</v>
      </c>
      <c r="B108" s="157">
        <v>49</v>
      </c>
      <c r="C108" s="125" t="s">
        <v>12</v>
      </c>
      <c r="D108" s="126"/>
      <c r="E108" s="127"/>
      <c r="F108" s="3">
        <v>1.5756944444444447E-3</v>
      </c>
      <c r="G108" s="26">
        <v>1</v>
      </c>
      <c r="H108" s="26">
        <v>6</v>
      </c>
      <c r="I108" s="3">
        <v>1.9251157407407409E-3</v>
      </c>
      <c r="J108" s="26">
        <v>5</v>
      </c>
      <c r="K108" s="26">
        <v>2</v>
      </c>
      <c r="L108" s="3">
        <v>1.7526620370370369E-3</v>
      </c>
      <c r="M108" s="26">
        <v>3</v>
      </c>
      <c r="N108" s="26">
        <v>4</v>
      </c>
      <c r="O108" s="3">
        <v>1.617013888888889E-3</v>
      </c>
      <c r="P108" s="26">
        <v>2</v>
      </c>
      <c r="Q108" s="26">
        <v>5</v>
      </c>
      <c r="R108" s="3">
        <v>1.8009259259259261E-3</v>
      </c>
      <c r="S108" s="26">
        <v>4</v>
      </c>
      <c r="T108" s="26">
        <v>3</v>
      </c>
      <c r="U108" s="3"/>
      <c r="V108" s="26"/>
      <c r="W108" s="26"/>
      <c r="X108" s="3"/>
      <c r="Y108" s="26">
        <f t="shared" si="12"/>
        <v>0</v>
      </c>
      <c r="Z108" s="26">
        <f t="shared" si="4"/>
        <v>0</v>
      </c>
      <c r="AA108" s="3"/>
      <c r="AB108" s="26">
        <f t="shared" si="13"/>
        <v>0</v>
      </c>
      <c r="AC108" s="26">
        <f t="shared" si="5"/>
        <v>0</v>
      </c>
      <c r="AD108" s="3"/>
      <c r="AE108" s="26">
        <f t="shared" si="14"/>
        <v>0</v>
      </c>
      <c r="AF108" s="26">
        <f t="shared" si="6"/>
        <v>0</v>
      </c>
      <c r="AG108" s="3"/>
      <c r="AH108" s="26">
        <f t="shared" si="15"/>
        <v>0</v>
      </c>
      <c r="AI108" s="26">
        <f t="shared" si="7"/>
        <v>0</v>
      </c>
      <c r="AJ108" s="44">
        <f>COUNTBLANK(F619:O619)</f>
        <v>5</v>
      </c>
    </row>
    <row r="109" spans="1:36" ht="21" customHeight="1" thickBot="1">
      <c r="A109" s="160"/>
      <c r="B109" s="158"/>
      <c r="C109" s="128"/>
      <c r="D109" s="129"/>
      <c r="E109" s="130"/>
      <c r="F109" s="81"/>
      <c r="G109" s="82"/>
      <c r="H109" s="83"/>
      <c r="I109" s="81"/>
      <c r="J109" s="82"/>
      <c r="K109" s="83"/>
      <c r="L109" s="81"/>
      <c r="M109" s="82"/>
      <c r="N109" s="83"/>
      <c r="O109" s="81"/>
      <c r="P109" s="82"/>
      <c r="Q109" s="83"/>
      <c r="R109" s="81"/>
      <c r="S109" s="82"/>
      <c r="T109" s="83"/>
      <c r="U109" s="81"/>
      <c r="V109" s="82"/>
      <c r="W109" s="83"/>
      <c r="X109" s="81"/>
      <c r="Y109" s="82"/>
      <c r="Z109" s="83"/>
      <c r="AA109" s="81"/>
      <c r="AB109" s="82"/>
      <c r="AC109" s="83"/>
      <c r="AD109" s="81"/>
      <c r="AE109" s="82"/>
      <c r="AF109" s="83"/>
      <c r="AG109" s="81"/>
      <c r="AH109" s="82"/>
      <c r="AI109" s="83"/>
      <c r="AJ109" s="44"/>
    </row>
    <row r="110" spans="1:36" ht="21" customHeight="1">
      <c r="A110" s="159">
        <v>1</v>
      </c>
      <c r="B110" s="157">
        <v>50</v>
      </c>
      <c r="C110" s="125" t="s">
        <v>13</v>
      </c>
      <c r="D110" s="126"/>
      <c r="E110" s="127"/>
      <c r="F110" s="3">
        <v>1.5930555555555557E-3</v>
      </c>
      <c r="G110" s="26">
        <v>2</v>
      </c>
      <c r="H110" s="26">
        <v>5</v>
      </c>
      <c r="I110" s="3">
        <v>1.749421296296296E-3</v>
      </c>
      <c r="J110" s="26">
        <v>5</v>
      </c>
      <c r="K110" s="26">
        <v>2</v>
      </c>
      <c r="L110" s="3">
        <v>1.671412037037037E-3</v>
      </c>
      <c r="M110" s="26">
        <v>3</v>
      </c>
      <c r="N110" s="26">
        <v>4</v>
      </c>
      <c r="O110" s="3">
        <v>1.7245370370370372E-3</v>
      </c>
      <c r="P110" s="26">
        <v>4</v>
      </c>
      <c r="Q110" s="26">
        <v>3</v>
      </c>
      <c r="R110" s="3">
        <v>1.5814814814814815E-3</v>
      </c>
      <c r="S110" s="26">
        <v>1</v>
      </c>
      <c r="T110" s="26">
        <v>6</v>
      </c>
      <c r="U110" s="3"/>
      <c r="V110" s="26"/>
      <c r="W110" s="26"/>
      <c r="X110" s="3"/>
      <c r="Y110" s="26">
        <f t="shared" ref="Y110:Y128" si="16">IF(X110=0,0,IF(X$6=0,0,IF(X110&lt;1,SUM((X110&gt;I110),(X110&gt;L110),(X110&gt;O110),(X110&gt;R110),(X110&gt;U110),(X110&gt;F110),(X110&gt;AA110),(X110&gt;AD110),(X110&gt;AG110),(X110&gt;BB110))))-$AJ110)</f>
        <v>0</v>
      </c>
      <c r="Z110" s="26">
        <f t="shared" ref="Z110:Z128" si="17">IF(X110=0,0,IF(X$6=0,0,IF(Y110=0,0,((11-Y110)))-$B$6))*A110</f>
        <v>0</v>
      </c>
      <c r="AA110" s="3"/>
      <c r="AB110" s="26">
        <f t="shared" ref="AB110:AB128" si="18">IF(AA110=0,0,IF(AA$6=0,0,IF(AA110&lt;1,SUM((AA110&gt;I110),(AA110&gt;L110),(AA110&gt;O110),(AA110&gt;R110),(AA110&gt;U110),(AA110&gt;X110),(AA110&gt;AD110),(AA110&gt;AG110),(AA110&gt;F110),(AA110&gt;BB110)))-$AJ110))</f>
        <v>0</v>
      </c>
      <c r="AC110" s="26">
        <f t="shared" ref="AC110:AC128" si="19">IF(AA110=0,0,IF(AA$6=0,0,IF(AB110=0,0,((11-AB110)))-$B$6))*A110</f>
        <v>0</v>
      </c>
      <c r="AD110" s="3"/>
      <c r="AE110" s="26">
        <f t="shared" ref="AE110:AE128" si="20">IF(AD110=0,0,IF(AD$6=0,0,IF(AD110&lt;1,SUM((AD110&gt;F110),(AD110&gt;I110),(AD110&gt;L110),(AD110&gt;O110),(AD110&gt;R110),(AD110&gt;U110),(AD110&gt;X110),(AD110&gt;AA110),(AD110&gt;AG110),(AD110&gt;BB110)))-$AJ110))</f>
        <v>0</v>
      </c>
      <c r="AF110" s="26">
        <f t="shared" ref="AF110:AF128" si="21">IF(AD110=0,0,IF(AD$6=0,0,IF(AE110=0,0,((11-AE110)))-$B$6))*A110</f>
        <v>0</v>
      </c>
      <c r="AG110" s="3"/>
      <c r="AH110" s="26">
        <f t="shared" ref="AH110:AH128" si="22">IF(AG110=0,0,IF(AG$6=0,0,IF(AG110&lt;1,SUM((AG110&gt;F110),(AG110&gt;I110),(AG110&gt;L110),(AG110&gt;O110),(AG110&gt;R110),(AG110&gt;U110),(AG110&gt;X110),(AG110&gt;AA110),(AG110&gt;AD110),(AG110&gt;BB110)))-$AJ110))</f>
        <v>0</v>
      </c>
      <c r="AI110" s="26">
        <f t="shared" ref="AI110:AI128" si="23">IF(AG110=0,0,IF(AG$6=0,0,IF(AH110=0,0,((11-AH110)))-$B$6))*A110</f>
        <v>0</v>
      </c>
      <c r="AJ110" s="44">
        <f>COUNTBLANK(F620:O620)</f>
        <v>5</v>
      </c>
    </row>
    <row r="111" spans="1:36" ht="21" customHeight="1" thickBot="1">
      <c r="A111" s="160"/>
      <c r="B111" s="158"/>
      <c r="C111" s="128"/>
      <c r="D111" s="129"/>
      <c r="E111" s="130"/>
      <c r="F111" s="81"/>
      <c r="G111" s="82"/>
      <c r="H111" s="83"/>
      <c r="I111" s="81"/>
      <c r="J111" s="82"/>
      <c r="K111" s="83"/>
      <c r="L111" s="81"/>
      <c r="M111" s="82"/>
      <c r="N111" s="83"/>
      <c r="O111" s="81"/>
      <c r="P111" s="82"/>
      <c r="Q111" s="83"/>
      <c r="R111" s="81"/>
      <c r="S111" s="82"/>
      <c r="T111" s="83"/>
      <c r="U111" s="81"/>
      <c r="V111" s="82"/>
      <c r="W111" s="83"/>
      <c r="X111" s="81"/>
      <c r="Y111" s="82"/>
      <c r="Z111" s="83"/>
      <c r="AA111" s="81"/>
      <c r="AB111" s="82"/>
      <c r="AC111" s="83"/>
      <c r="AD111" s="81"/>
      <c r="AE111" s="82"/>
      <c r="AF111" s="83"/>
      <c r="AG111" s="81"/>
      <c r="AH111" s="82"/>
      <c r="AI111" s="83"/>
      <c r="AJ111" s="44"/>
    </row>
    <row r="112" spans="1:36" ht="21" customHeight="1">
      <c r="A112" s="159">
        <v>1</v>
      </c>
      <c r="B112" s="157">
        <v>51</v>
      </c>
      <c r="C112" s="125" t="s">
        <v>14</v>
      </c>
      <c r="D112" s="126"/>
      <c r="E112" s="127"/>
      <c r="F112" s="3">
        <v>1.4421296296296298E-3</v>
      </c>
      <c r="G112" s="26">
        <v>3</v>
      </c>
      <c r="H112" s="26">
        <v>4</v>
      </c>
      <c r="I112" s="3">
        <v>1.487152777777778E-3</v>
      </c>
      <c r="J112" s="26">
        <v>5</v>
      </c>
      <c r="K112" s="26">
        <v>2</v>
      </c>
      <c r="L112" s="3">
        <v>1.3953703703703704E-3</v>
      </c>
      <c r="M112" s="26">
        <v>2</v>
      </c>
      <c r="N112" s="26">
        <v>5</v>
      </c>
      <c r="O112" s="3">
        <v>1.3902777777777776E-3</v>
      </c>
      <c r="P112" s="26">
        <v>1</v>
      </c>
      <c r="Q112" s="26">
        <v>6</v>
      </c>
      <c r="R112" s="3">
        <v>1.4481481481481481E-3</v>
      </c>
      <c r="S112" s="26">
        <v>4</v>
      </c>
      <c r="T112" s="26">
        <v>3</v>
      </c>
      <c r="U112" s="3"/>
      <c r="V112" s="26"/>
      <c r="W112" s="26"/>
      <c r="X112" s="3"/>
      <c r="Y112" s="26">
        <f t="shared" si="16"/>
        <v>0</v>
      </c>
      <c r="Z112" s="26">
        <f t="shared" si="17"/>
        <v>0</v>
      </c>
      <c r="AA112" s="3"/>
      <c r="AB112" s="26">
        <f t="shared" si="18"/>
        <v>0</v>
      </c>
      <c r="AC112" s="26">
        <f t="shared" si="19"/>
        <v>0</v>
      </c>
      <c r="AD112" s="3"/>
      <c r="AE112" s="26">
        <f t="shared" si="20"/>
        <v>0</v>
      </c>
      <c r="AF112" s="26">
        <f t="shared" si="21"/>
        <v>0</v>
      </c>
      <c r="AG112" s="3"/>
      <c r="AH112" s="26">
        <f t="shared" si="22"/>
        <v>0</v>
      </c>
      <c r="AI112" s="26">
        <f t="shared" si="23"/>
        <v>0</v>
      </c>
      <c r="AJ112" s="44">
        <f>COUNTBLANK(F621:O621)</f>
        <v>5</v>
      </c>
    </row>
    <row r="113" spans="1:36" ht="21" customHeight="1" thickBot="1">
      <c r="A113" s="160"/>
      <c r="B113" s="158"/>
      <c r="C113" s="128"/>
      <c r="D113" s="129"/>
      <c r="E113" s="130"/>
      <c r="F113" s="81"/>
      <c r="G113" s="82"/>
      <c r="H113" s="83"/>
      <c r="I113" s="81"/>
      <c r="J113" s="82"/>
      <c r="K113" s="83"/>
      <c r="L113" s="81"/>
      <c r="M113" s="82"/>
      <c r="N113" s="83"/>
      <c r="O113" s="81"/>
      <c r="P113" s="82"/>
      <c r="Q113" s="83"/>
      <c r="R113" s="81"/>
      <c r="S113" s="82"/>
      <c r="T113" s="83"/>
      <c r="U113" s="81"/>
      <c r="V113" s="82"/>
      <c r="W113" s="83"/>
      <c r="X113" s="81"/>
      <c r="Y113" s="82"/>
      <c r="Z113" s="83"/>
      <c r="AA113" s="81"/>
      <c r="AB113" s="82"/>
      <c r="AC113" s="83"/>
      <c r="AD113" s="81"/>
      <c r="AE113" s="82"/>
      <c r="AF113" s="83"/>
      <c r="AG113" s="81"/>
      <c r="AH113" s="82"/>
      <c r="AI113" s="83"/>
      <c r="AJ113" s="44"/>
    </row>
    <row r="114" spans="1:36" ht="21" customHeight="1">
      <c r="A114" s="159">
        <v>1</v>
      </c>
      <c r="B114" s="157">
        <v>52</v>
      </c>
      <c r="C114" s="125"/>
      <c r="D114" s="126"/>
      <c r="E114" s="127"/>
      <c r="F114" s="3"/>
      <c r="G114" s="26">
        <f t="shared" ref="G114:G128" si="24">IF(F114=0,0,IF(F$6=0,0,IF(F114&lt;1,SUM((F114&gt;I114),(F114&gt;L114),(F114&gt;O114),(F114&gt;R114),(F114&gt;U114),(F114&gt;X114),(F114&gt;AA114),(F114&gt;AD114),(F114&gt;AG114),(F114&gt;BB114)))-$AJ114))</f>
        <v>0</v>
      </c>
      <c r="H114" s="26">
        <f t="shared" ref="H114:H128" si="25">IF(F114=0,0,IF(F$6=0,0,IF(G114=0,0,((11-G114)))-$B$6))*A114</f>
        <v>0</v>
      </c>
      <c r="I114" s="3"/>
      <c r="J114" s="26">
        <f t="shared" ref="J114:J128" si="26">IF(I114=0,0,IF(I$6=0,0,IF(I114&lt;1,SUM((I114&gt;L114),(I114&gt;O114),(I114&gt;R114),(I114&gt;U114),(I114&gt;X114),(I114&gt;AA114),(I114&gt;F114),(I114&gt;AD114),(I114&gt;AG114),(I114&gt;BB114)))-$AJ114))</f>
        <v>0</v>
      </c>
      <c r="K114" s="26">
        <f t="shared" ref="K114:K128" si="27">IF(I114=0,0,IF(I$6=0,0,IF(J114=0,0,((11-J114)))-$B$6))*A114</f>
        <v>0</v>
      </c>
      <c r="L114" s="3"/>
      <c r="M114" s="26">
        <f t="shared" ref="M114:M128" si="28">IF(L114=0,0,IF(L$6=0,0,IF(L114&lt;1,SUM((L114&gt;I114),(L114&gt;F114),(L114&gt;O114),(L114&gt;R114),(L114&gt;U114),(L114&gt;X114),(L114&gt;AA114),(L114&gt;AD114),(L114&gt;AG114),(L114&gt;BB114)))-$AJ114))</f>
        <v>0</v>
      </c>
      <c r="N114" s="26">
        <f t="shared" ref="N114:N128" si="29">IF(L114=0,0,IF(L$6=0,0,IF(M114=0,0,((11-M114)))-$B$6))*A114</f>
        <v>0</v>
      </c>
      <c r="O114" s="3"/>
      <c r="P114" s="26">
        <f t="shared" ref="P114:P128" si="30">IF(O114=0,0,IF(O$6=0,0,IF(O114&lt;1,SUM((O114&gt;I114),(O114&gt;L114),(O114&gt;F114),(O114&gt;R114),(O114&gt;U114),(O114&gt;X114),(O114&gt;AA114),(O114&gt;AD114),(O114&gt;AG114),(O114&gt;BB114)))-$AJ114))</f>
        <v>0</v>
      </c>
      <c r="Q114" s="26">
        <f>IF(O114=0,0,IF(O$6=0,0,IF(P114=0,0,((11-P114)))-$B$6))*A114</f>
        <v>0</v>
      </c>
      <c r="R114" s="3"/>
      <c r="S114" s="26">
        <f t="shared" ref="S114:S128" si="31">IF(R114=0,0,IF(R$6=0,0,IF(R114&lt;1,SUM((R114&gt;I114),(R114&gt;L114),(R114&gt;O114),(R114&gt;F114),(R114&gt;U114),(R114&gt;X114),(R114&gt;AA114),(R114&gt;AD114),(R114&gt;AG114),(R114&gt;BB114)))-$AJ114))</f>
        <v>0</v>
      </c>
      <c r="T114" s="26">
        <f t="shared" ref="T114:T128" si="32">IF(R114=0,0,IF(R$6=0,0,IF(S114=0,0,((11-S114)))-$B$6))*A114</f>
        <v>0</v>
      </c>
      <c r="U114" s="3"/>
      <c r="V114" s="26">
        <f t="shared" ref="V114:V128" si="33">IF(U114=0,0,IF(U$6=0,0,IF(U114&lt;1,SUM((U114&gt;I114),(U114&gt;L114),(U114&gt;O114),(U114&gt;R114),(U114&gt;F114),(U114&gt;X114),(U114&gt;AA114),(U114&gt;AD114),(U114&gt;AG114),(U114&gt;BB114)))-$AJ114))</f>
        <v>0</v>
      </c>
      <c r="W114" s="26">
        <f t="shared" ref="W114:W128" si="34">IF(U114=0,0,IF(U$6=0,0,IF(V114=0,0,((11-V114)))-$B$6))*A114</f>
        <v>0</v>
      </c>
      <c r="X114" s="3"/>
      <c r="Y114" s="26">
        <f t="shared" si="16"/>
        <v>0</v>
      </c>
      <c r="Z114" s="26">
        <f t="shared" si="17"/>
        <v>0</v>
      </c>
      <c r="AA114" s="3"/>
      <c r="AB114" s="26">
        <f t="shared" si="18"/>
        <v>0</v>
      </c>
      <c r="AC114" s="26">
        <f t="shared" si="19"/>
        <v>0</v>
      </c>
      <c r="AD114" s="3"/>
      <c r="AE114" s="26">
        <f t="shared" si="20"/>
        <v>0</v>
      </c>
      <c r="AF114" s="26">
        <f t="shared" si="21"/>
        <v>0</v>
      </c>
      <c r="AG114" s="3"/>
      <c r="AH114" s="26">
        <f t="shared" si="22"/>
        <v>0</v>
      </c>
      <c r="AI114" s="26">
        <f t="shared" si="23"/>
        <v>0</v>
      </c>
      <c r="AJ114" s="44">
        <f>COUNTBLANK(F622:O622)</f>
        <v>10</v>
      </c>
    </row>
    <row r="115" spans="1:36" ht="21" customHeight="1" thickBot="1">
      <c r="A115" s="160"/>
      <c r="B115" s="158"/>
      <c r="C115" s="128"/>
      <c r="D115" s="129"/>
      <c r="E115" s="130"/>
      <c r="F115" s="81"/>
      <c r="G115" s="82"/>
      <c r="H115" s="83"/>
      <c r="I115" s="81"/>
      <c r="J115" s="82"/>
      <c r="K115" s="83"/>
      <c r="L115" s="81"/>
      <c r="M115" s="82"/>
      <c r="N115" s="83"/>
      <c r="O115" s="81"/>
      <c r="P115" s="82"/>
      <c r="Q115" s="83"/>
      <c r="R115" s="81"/>
      <c r="S115" s="82"/>
      <c r="T115" s="83"/>
      <c r="U115" s="81"/>
      <c r="V115" s="82"/>
      <c r="W115" s="83"/>
      <c r="X115" s="81"/>
      <c r="Y115" s="82"/>
      <c r="Z115" s="83"/>
      <c r="AA115" s="81"/>
      <c r="AB115" s="82"/>
      <c r="AC115" s="83"/>
      <c r="AD115" s="81"/>
      <c r="AE115" s="82"/>
      <c r="AF115" s="83"/>
      <c r="AG115" s="81"/>
      <c r="AH115" s="82"/>
      <c r="AI115" s="83"/>
      <c r="AJ115" s="44"/>
    </row>
    <row r="116" spans="1:36" ht="21" customHeight="1">
      <c r="A116" s="159">
        <v>1</v>
      </c>
      <c r="B116" s="157">
        <v>53</v>
      </c>
      <c r="C116" s="125"/>
      <c r="D116" s="126"/>
      <c r="E116" s="127"/>
      <c r="F116" s="3"/>
      <c r="G116" s="26">
        <f t="shared" si="24"/>
        <v>0</v>
      </c>
      <c r="H116" s="26">
        <f t="shared" si="25"/>
        <v>0</v>
      </c>
      <c r="I116" s="3"/>
      <c r="J116" s="26">
        <f t="shared" si="26"/>
        <v>0</v>
      </c>
      <c r="K116" s="26">
        <f t="shared" si="27"/>
        <v>0</v>
      </c>
      <c r="L116" s="3"/>
      <c r="M116" s="26">
        <f t="shared" si="28"/>
        <v>0</v>
      </c>
      <c r="N116" s="26">
        <f t="shared" si="29"/>
        <v>0</v>
      </c>
      <c r="O116" s="3"/>
      <c r="P116" s="26">
        <f t="shared" si="30"/>
        <v>0</v>
      </c>
      <c r="Q116" s="26">
        <f>IF(O116=0,0,IF(O$6=0,0,IF(P116=0,0,((11-P116)))-$B$6))*A116</f>
        <v>0</v>
      </c>
      <c r="R116" s="3"/>
      <c r="S116" s="26">
        <f t="shared" si="31"/>
        <v>0</v>
      </c>
      <c r="T116" s="26">
        <f t="shared" si="32"/>
        <v>0</v>
      </c>
      <c r="U116" s="3"/>
      <c r="V116" s="26">
        <f t="shared" si="33"/>
        <v>0</v>
      </c>
      <c r="W116" s="26">
        <f t="shared" si="34"/>
        <v>0</v>
      </c>
      <c r="X116" s="3"/>
      <c r="Y116" s="26">
        <f t="shared" si="16"/>
        <v>0</v>
      </c>
      <c r="Z116" s="26">
        <f t="shared" si="17"/>
        <v>0</v>
      </c>
      <c r="AA116" s="3"/>
      <c r="AB116" s="26">
        <f t="shared" si="18"/>
        <v>0</v>
      </c>
      <c r="AC116" s="26">
        <f t="shared" si="19"/>
        <v>0</v>
      </c>
      <c r="AD116" s="3"/>
      <c r="AE116" s="26">
        <f t="shared" si="20"/>
        <v>0</v>
      </c>
      <c r="AF116" s="26">
        <f t="shared" si="21"/>
        <v>0</v>
      </c>
      <c r="AG116" s="3"/>
      <c r="AH116" s="26">
        <f t="shared" si="22"/>
        <v>0</v>
      </c>
      <c r="AI116" s="26">
        <f t="shared" si="23"/>
        <v>0</v>
      </c>
      <c r="AJ116" s="44">
        <f>COUNTBLANK(F623:O623)</f>
        <v>10</v>
      </c>
    </row>
    <row r="117" spans="1:36" ht="21" customHeight="1" thickBot="1">
      <c r="A117" s="160"/>
      <c r="B117" s="158"/>
      <c r="C117" s="128"/>
      <c r="D117" s="129"/>
      <c r="E117" s="130"/>
      <c r="F117" s="81"/>
      <c r="G117" s="82"/>
      <c r="H117" s="83"/>
      <c r="I117" s="81"/>
      <c r="J117" s="82"/>
      <c r="K117" s="83"/>
      <c r="L117" s="81"/>
      <c r="M117" s="82"/>
      <c r="N117" s="83"/>
      <c r="O117" s="81"/>
      <c r="P117" s="82"/>
      <c r="Q117" s="83"/>
      <c r="R117" s="81"/>
      <c r="S117" s="82"/>
      <c r="T117" s="83"/>
      <c r="U117" s="81"/>
      <c r="V117" s="82"/>
      <c r="W117" s="83"/>
      <c r="X117" s="81"/>
      <c r="Y117" s="82"/>
      <c r="Z117" s="83"/>
      <c r="AA117" s="81"/>
      <c r="AB117" s="82"/>
      <c r="AC117" s="83"/>
      <c r="AD117" s="81"/>
      <c r="AE117" s="82"/>
      <c r="AF117" s="83"/>
      <c r="AG117" s="81"/>
      <c r="AH117" s="82"/>
      <c r="AI117" s="83"/>
      <c r="AJ117" s="44"/>
    </row>
    <row r="118" spans="1:36" ht="21" customHeight="1">
      <c r="A118" s="159">
        <v>1</v>
      </c>
      <c r="B118" s="157">
        <v>54</v>
      </c>
      <c r="C118" s="125"/>
      <c r="D118" s="126"/>
      <c r="E118" s="127"/>
      <c r="F118" s="3"/>
      <c r="G118" s="26">
        <f t="shared" si="24"/>
        <v>0</v>
      </c>
      <c r="H118" s="26">
        <f t="shared" si="25"/>
        <v>0</v>
      </c>
      <c r="I118" s="3"/>
      <c r="J118" s="26">
        <f t="shared" si="26"/>
        <v>0</v>
      </c>
      <c r="K118" s="26">
        <f t="shared" si="27"/>
        <v>0</v>
      </c>
      <c r="L118" s="3"/>
      <c r="M118" s="26">
        <f t="shared" si="28"/>
        <v>0</v>
      </c>
      <c r="N118" s="26">
        <f t="shared" si="29"/>
        <v>0</v>
      </c>
      <c r="O118" s="3"/>
      <c r="P118" s="26">
        <f t="shared" si="30"/>
        <v>0</v>
      </c>
      <c r="Q118" s="26">
        <f>IF(O118=0,0,IF(O$6=0,0,IF(P118=0,0,((11-P118)))-$B$6))*A118</f>
        <v>0</v>
      </c>
      <c r="R118" s="3"/>
      <c r="S118" s="26">
        <f t="shared" si="31"/>
        <v>0</v>
      </c>
      <c r="T118" s="26">
        <f t="shared" si="32"/>
        <v>0</v>
      </c>
      <c r="U118" s="3"/>
      <c r="V118" s="26">
        <f t="shared" si="33"/>
        <v>0</v>
      </c>
      <c r="W118" s="26">
        <f t="shared" si="34"/>
        <v>0</v>
      </c>
      <c r="X118" s="3"/>
      <c r="Y118" s="26">
        <f t="shared" si="16"/>
        <v>0</v>
      </c>
      <c r="Z118" s="26">
        <f t="shared" si="17"/>
        <v>0</v>
      </c>
      <c r="AA118" s="3"/>
      <c r="AB118" s="26">
        <f t="shared" si="18"/>
        <v>0</v>
      </c>
      <c r="AC118" s="26">
        <f t="shared" si="19"/>
        <v>0</v>
      </c>
      <c r="AD118" s="3"/>
      <c r="AE118" s="26">
        <f t="shared" si="20"/>
        <v>0</v>
      </c>
      <c r="AF118" s="26">
        <f t="shared" si="21"/>
        <v>0</v>
      </c>
      <c r="AG118" s="3"/>
      <c r="AH118" s="26">
        <f t="shared" si="22"/>
        <v>0</v>
      </c>
      <c r="AI118" s="26">
        <f t="shared" si="23"/>
        <v>0</v>
      </c>
      <c r="AJ118" s="44">
        <f>COUNTBLANK(F624:O624)</f>
        <v>10</v>
      </c>
    </row>
    <row r="119" spans="1:36" ht="21" customHeight="1" thickBot="1">
      <c r="A119" s="160"/>
      <c r="B119" s="158"/>
      <c r="C119" s="128"/>
      <c r="D119" s="129"/>
      <c r="E119" s="130"/>
      <c r="F119" s="81"/>
      <c r="G119" s="82"/>
      <c r="H119" s="83"/>
      <c r="I119" s="81"/>
      <c r="J119" s="82"/>
      <c r="K119" s="83"/>
      <c r="L119" s="81"/>
      <c r="M119" s="82"/>
      <c r="N119" s="83"/>
      <c r="O119" s="81"/>
      <c r="P119" s="82"/>
      <c r="Q119" s="83"/>
      <c r="R119" s="81"/>
      <c r="S119" s="82"/>
      <c r="T119" s="83"/>
      <c r="U119" s="81"/>
      <c r="V119" s="82"/>
      <c r="W119" s="83"/>
      <c r="X119" s="81"/>
      <c r="Y119" s="82"/>
      <c r="Z119" s="83"/>
      <c r="AA119" s="81"/>
      <c r="AB119" s="82"/>
      <c r="AC119" s="83"/>
      <c r="AD119" s="81"/>
      <c r="AE119" s="82"/>
      <c r="AF119" s="83"/>
      <c r="AG119" s="81"/>
      <c r="AH119" s="82"/>
      <c r="AI119" s="83"/>
      <c r="AJ119" s="44"/>
    </row>
    <row r="120" spans="1:36" ht="21" customHeight="1">
      <c r="A120" s="159">
        <v>1</v>
      </c>
      <c r="B120" s="157">
        <v>55</v>
      </c>
      <c r="C120" s="125"/>
      <c r="D120" s="126"/>
      <c r="E120" s="127"/>
      <c r="F120" s="3"/>
      <c r="G120" s="26">
        <f t="shared" si="24"/>
        <v>0</v>
      </c>
      <c r="H120" s="26">
        <f t="shared" si="25"/>
        <v>0</v>
      </c>
      <c r="I120" s="3"/>
      <c r="J120" s="26">
        <f t="shared" si="26"/>
        <v>0</v>
      </c>
      <c r="K120" s="26">
        <f t="shared" si="27"/>
        <v>0</v>
      </c>
      <c r="L120" s="3"/>
      <c r="M120" s="26">
        <f t="shared" si="28"/>
        <v>0</v>
      </c>
      <c r="N120" s="26">
        <f t="shared" si="29"/>
        <v>0</v>
      </c>
      <c r="O120" s="3"/>
      <c r="P120" s="26">
        <f t="shared" si="30"/>
        <v>0</v>
      </c>
      <c r="Q120" s="26">
        <f>IF(O120=0,0,IF(O$6=0,0,IF(P120=0,0,((11-P120)))-$B$6))*A120</f>
        <v>0</v>
      </c>
      <c r="R120" s="3"/>
      <c r="S120" s="26">
        <f t="shared" si="31"/>
        <v>0</v>
      </c>
      <c r="T120" s="26">
        <f t="shared" si="32"/>
        <v>0</v>
      </c>
      <c r="U120" s="3"/>
      <c r="V120" s="26">
        <f t="shared" si="33"/>
        <v>0</v>
      </c>
      <c r="W120" s="26">
        <f t="shared" si="34"/>
        <v>0</v>
      </c>
      <c r="X120" s="3"/>
      <c r="Y120" s="26">
        <f t="shared" si="16"/>
        <v>0</v>
      </c>
      <c r="Z120" s="26">
        <f t="shared" si="17"/>
        <v>0</v>
      </c>
      <c r="AA120" s="3"/>
      <c r="AB120" s="26">
        <f t="shared" si="18"/>
        <v>0</v>
      </c>
      <c r="AC120" s="26">
        <f t="shared" si="19"/>
        <v>0</v>
      </c>
      <c r="AD120" s="3"/>
      <c r="AE120" s="26">
        <f t="shared" si="20"/>
        <v>0</v>
      </c>
      <c r="AF120" s="26">
        <f t="shared" si="21"/>
        <v>0</v>
      </c>
      <c r="AG120" s="3"/>
      <c r="AH120" s="26">
        <f t="shared" si="22"/>
        <v>0</v>
      </c>
      <c r="AI120" s="26">
        <f t="shared" si="23"/>
        <v>0</v>
      </c>
      <c r="AJ120" s="44">
        <f>COUNTBLANK(F625:O625)</f>
        <v>10</v>
      </c>
    </row>
    <row r="121" spans="1:36" ht="21" customHeight="1" thickBot="1">
      <c r="A121" s="160"/>
      <c r="B121" s="158"/>
      <c r="C121" s="128"/>
      <c r="D121" s="129"/>
      <c r="E121" s="130"/>
      <c r="F121" s="81"/>
      <c r="G121" s="82"/>
      <c r="H121" s="83"/>
      <c r="I121" s="81"/>
      <c r="J121" s="82"/>
      <c r="K121" s="83"/>
      <c r="L121" s="81"/>
      <c r="M121" s="82"/>
      <c r="N121" s="83"/>
      <c r="O121" s="81"/>
      <c r="P121" s="82"/>
      <c r="Q121" s="83"/>
      <c r="R121" s="81"/>
      <c r="S121" s="82"/>
      <c r="T121" s="83"/>
      <c r="U121" s="81"/>
      <c r="V121" s="82"/>
      <c r="W121" s="83"/>
      <c r="X121" s="81"/>
      <c r="Y121" s="82"/>
      <c r="Z121" s="83"/>
      <c r="AA121" s="81"/>
      <c r="AB121" s="82"/>
      <c r="AC121" s="83"/>
      <c r="AD121" s="81"/>
      <c r="AE121" s="82"/>
      <c r="AF121" s="83"/>
      <c r="AG121" s="81"/>
      <c r="AH121" s="82"/>
      <c r="AI121" s="83"/>
      <c r="AJ121" s="44"/>
    </row>
    <row r="122" spans="1:36" ht="21" customHeight="1">
      <c r="A122" s="159">
        <v>1</v>
      </c>
      <c r="B122" s="157">
        <v>56</v>
      </c>
      <c r="C122" s="125"/>
      <c r="D122" s="126"/>
      <c r="E122" s="127"/>
      <c r="F122" s="3"/>
      <c r="G122" s="26">
        <f t="shared" si="24"/>
        <v>0</v>
      </c>
      <c r="H122" s="26">
        <f t="shared" si="25"/>
        <v>0</v>
      </c>
      <c r="I122" s="3"/>
      <c r="J122" s="26">
        <f t="shared" si="26"/>
        <v>0</v>
      </c>
      <c r="K122" s="26">
        <f t="shared" si="27"/>
        <v>0</v>
      </c>
      <c r="L122" s="3"/>
      <c r="M122" s="26">
        <f t="shared" si="28"/>
        <v>0</v>
      </c>
      <c r="N122" s="26">
        <f t="shared" si="29"/>
        <v>0</v>
      </c>
      <c r="O122" s="3"/>
      <c r="P122" s="26">
        <f t="shared" si="30"/>
        <v>0</v>
      </c>
      <c r="Q122" s="26">
        <f>IF(O122=0,0,IF(O$6=0,0,IF(P122=0,0,((11-P122)))-$B$6))*A122</f>
        <v>0</v>
      </c>
      <c r="R122" s="3"/>
      <c r="S122" s="26">
        <f t="shared" si="31"/>
        <v>0</v>
      </c>
      <c r="T122" s="26">
        <f t="shared" si="32"/>
        <v>0</v>
      </c>
      <c r="U122" s="3"/>
      <c r="V122" s="26">
        <f t="shared" si="33"/>
        <v>0</v>
      </c>
      <c r="W122" s="26">
        <f t="shared" si="34"/>
        <v>0</v>
      </c>
      <c r="X122" s="3"/>
      <c r="Y122" s="26">
        <f t="shared" si="16"/>
        <v>0</v>
      </c>
      <c r="Z122" s="26">
        <f t="shared" si="17"/>
        <v>0</v>
      </c>
      <c r="AA122" s="3"/>
      <c r="AB122" s="26">
        <f t="shared" si="18"/>
        <v>0</v>
      </c>
      <c r="AC122" s="26">
        <f t="shared" si="19"/>
        <v>0</v>
      </c>
      <c r="AD122" s="3"/>
      <c r="AE122" s="26">
        <f t="shared" si="20"/>
        <v>0</v>
      </c>
      <c r="AF122" s="26">
        <f t="shared" si="21"/>
        <v>0</v>
      </c>
      <c r="AG122" s="3"/>
      <c r="AH122" s="26">
        <f t="shared" si="22"/>
        <v>0</v>
      </c>
      <c r="AI122" s="26">
        <f t="shared" si="23"/>
        <v>0</v>
      </c>
      <c r="AJ122" s="44">
        <f>COUNTBLANK(F626:O626)</f>
        <v>10</v>
      </c>
    </row>
    <row r="123" spans="1:36" ht="21" customHeight="1" thickBot="1">
      <c r="A123" s="160"/>
      <c r="B123" s="158"/>
      <c r="C123" s="128"/>
      <c r="D123" s="129"/>
      <c r="E123" s="130"/>
      <c r="F123" s="81"/>
      <c r="G123" s="82"/>
      <c r="H123" s="83"/>
      <c r="I123" s="81"/>
      <c r="J123" s="82"/>
      <c r="K123" s="83"/>
      <c r="L123" s="81"/>
      <c r="M123" s="82"/>
      <c r="N123" s="83"/>
      <c r="O123" s="81"/>
      <c r="P123" s="82"/>
      <c r="Q123" s="83"/>
      <c r="R123" s="81"/>
      <c r="S123" s="82"/>
      <c r="T123" s="83"/>
      <c r="U123" s="81"/>
      <c r="V123" s="82"/>
      <c r="W123" s="83"/>
      <c r="X123" s="81"/>
      <c r="Y123" s="82"/>
      <c r="Z123" s="83"/>
      <c r="AA123" s="81"/>
      <c r="AB123" s="82"/>
      <c r="AC123" s="83"/>
      <c r="AD123" s="81"/>
      <c r="AE123" s="82"/>
      <c r="AF123" s="83"/>
      <c r="AG123" s="81"/>
      <c r="AH123" s="82"/>
      <c r="AI123" s="83"/>
      <c r="AJ123" s="44"/>
    </row>
    <row r="124" spans="1:36" ht="21" customHeight="1">
      <c r="A124" s="159">
        <v>1</v>
      </c>
      <c r="B124" s="157">
        <v>57</v>
      </c>
      <c r="C124" s="125"/>
      <c r="D124" s="126"/>
      <c r="E124" s="127"/>
      <c r="F124" s="3"/>
      <c r="G124" s="26">
        <f t="shared" si="24"/>
        <v>0</v>
      </c>
      <c r="H124" s="26">
        <f t="shared" si="25"/>
        <v>0</v>
      </c>
      <c r="I124" s="3"/>
      <c r="J124" s="26">
        <f t="shared" si="26"/>
        <v>0</v>
      </c>
      <c r="K124" s="26">
        <f t="shared" si="27"/>
        <v>0</v>
      </c>
      <c r="L124" s="3"/>
      <c r="M124" s="26">
        <f t="shared" si="28"/>
        <v>0</v>
      </c>
      <c r="N124" s="26">
        <f t="shared" si="29"/>
        <v>0</v>
      </c>
      <c r="O124" s="3"/>
      <c r="P124" s="26">
        <f t="shared" si="30"/>
        <v>0</v>
      </c>
      <c r="Q124" s="26">
        <f>IF(O124=0,0,IF(O$6=0,0,IF(P124=0,0,((11-P124)))-$B$6))*A124</f>
        <v>0</v>
      </c>
      <c r="R124" s="3"/>
      <c r="S124" s="26">
        <f t="shared" si="31"/>
        <v>0</v>
      </c>
      <c r="T124" s="26">
        <f t="shared" si="32"/>
        <v>0</v>
      </c>
      <c r="U124" s="3"/>
      <c r="V124" s="26">
        <f t="shared" si="33"/>
        <v>0</v>
      </c>
      <c r="W124" s="26">
        <f t="shared" si="34"/>
        <v>0</v>
      </c>
      <c r="X124" s="3"/>
      <c r="Y124" s="26">
        <f t="shared" si="16"/>
        <v>0</v>
      </c>
      <c r="Z124" s="26">
        <f t="shared" si="17"/>
        <v>0</v>
      </c>
      <c r="AA124" s="3"/>
      <c r="AB124" s="26">
        <f t="shared" si="18"/>
        <v>0</v>
      </c>
      <c r="AC124" s="26">
        <f t="shared" si="19"/>
        <v>0</v>
      </c>
      <c r="AD124" s="3"/>
      <c r="AE124" s="26">
        <f t="shared" si="20"/>
        <v>0</v>
      </c>
      <c r="AF124" s="26">
        <f t="shared" si="21"/>
        <v>0</v>
      </c>
      <c r="AG124" s="3"/>
      <c r="AH124" s="26">
        <f t="shared" si="22"/>
        <v>0</v>
      </c>
      <c r="AI124" s="26">
        <f t="shared" si="23"/>
        <v>0</v>
      </c>
      <c r="AJ124" s="44">
        <f>COUNTBLANK(F627:O627)</f>
        <v>10</v>
      </c>
    </row>
    <row r="125" spans="1:36" ht="21" customHeight="1" thickBot="1">
      <c r="A125" s="160"/>
      <c r="B125" s="158"/>
      <c r="C125" s="128"/>
      <c r="D125" s="129"/>
      <c r="E125" s="130"/>
      <c r="F125" s="81"/>
      <c r="G125" s="82"/>
      <c r="H125" s="83"/>
      <c r="I125" s="81"/>
      <c r="J125" s="82"/>
      <c r="K125" s="83"/>
      <c r="L125" s="81"/>
      <c r="M125" s="82"/>
      <c r="N125" s="83"/>
      <c r="O125" s="81"/>
      <c r="P125" s="82"/>
      <c r="Q125" s="83"/>
      <c r="R125" s="81"/>
      <c r="S125" s="82"/>
      <c r="T125" s="83"/>
      <c r="U125" s="81"/>
      <c r="V125" s="82"/>
      <c r="W125" s="83"/>
      <c r="X125" s="81"/>
      <c r="Y125" s="82"/>
      <c r="Z125" s="83"/>
      <c r="AA125" s="81"/>
      <c r="AB125" s="82"/>
      <c r="AC125" s="83"/>
      <c r="AD125" s="81"/>
      <c r="AE125" s="82"/>
      <c r="AF125" s="83"/>
      <c r="AG125" s="81"/>
      <c r="AH125" s="82"/>
      <c r="AI125" s="83"/>
      <c r="AJ125" s="44"/>
    </row>
    <row r="126" spans="1:36" ht="21" customHeight="1">
      <c r="A126" s="159">
        <v>1</v>
      </c>
      <c r="B126" s="157">
        <v>58</v>
      </c>
      <c r="C126" s="125"/>
      <c r="D126" s="126"/>
      <c r="E126" s="127"/>
      <c r="F126" s="3"/>
      <c r="G126" s="26">
        <f t="shared" si="24"/>
        <v>0</v>
      </c>
      <c r="H126" s="26">
        <f t="shared" si="25"/>
        <v>0</v>
      </c>
      <c r="I126" s="3"/>
      <c r="J126" s="26">
        <f t="shared" si="26"/>
        <v>0</v>
      </c>
      <c r="K126" s="26">
        <f t="shared" si="27"/>
        <v>0</v>
      </c>
      <c r="L126" s="3"/>
      <c r="M126" s="26">
        <f t="shared" si="28"/>
        <v>0</v>
      </c>
      <c r="N126" s="26">
        <f t="shared" si="29"/>
        <v>0</v>
      </c>
      <c r="O126" s="3"/>
      <c r="P126" s="26">
        <f t="shared" si="30"/>
        <v>0</v>
      </c>
      <c r="Q126" s="26">
        <f>IF(O126=0,0,IF(O$6=0,0,IF(P126=0,0,((11-P126)))-$B$6))*A126</f>
        <v>0</v>
      </c>
      <c r="R126" s="3"/>
      <c r="S126" s="26">
        <f t="shared" si="31"/>
        <v>0</v>
      </c>
      <c r="T126" s="26">
        <f t="shared" si="32"/>
        <v>0</v>
      </c>
      <c r="U126" s="3"/>
      <c r="V126" s="26">
        <f t="shared" si="33"/>
        <v>0</v>
      </c>
      <c r="W126" s="26">
        <f t="shared" si="34"/>
        <v>0</v>
      </c>
      <c r="X126" s="3"/>
      <c r="Y126" s="26">
        <f t="shared" si="16"/>
        <v>0</v>
      </c>
      <c r="Z126" s="26">
        <f t="shared" si="17"/>
        <v>0</v>
      </c>
      <c r="AA126" s="3"/>
      <c r="AB126" s="26">
        <f t="shared" si="18"/>
        <v>0</v>
      </c>
      <c r="AC126" s="26">
        <f t="shared" si="19"/>
        <v>0</v>
      </c>
      <c r="AD126" s="3"/>
      <c r="AE126" s="26">
        <f t="shared" si="20"/>
        <v>0</v>
      </c>
      <c r="AF126" s="26">
        <f t="shared" si="21"/>
        <v>0</v>
      </c>
      <c r="AG126" s="3"/>
      <c r="AH126" s="26">
        <f t="shared" si="22"/>
        <v>0</v>
      </c>
      <c r="AI126" s="26">
        <f t="shared" si="23"/>
        <v>0</v>
      </c>
      <c r="AJ126" s="44">
        <f>COUNTBLANK(F628:O628)</f>
        <v>10</v>
      </c>
    </row>
    <row r="127" spans="1:36" ht="21" customHeight="1" thickBot="1">
      <c r="A127" s="160"/>
      <c r="B127" s="158"/>
      <c r="C127" s="128"/>
      <c r="D127" s="129"/>
      <c r="E127" s="130"/>
      <c r="F127" s="81"/>
      <c r="G127" s="82"/>
      <c r="H127" s="83"/>
      <c r="I127" s="81"/>
      <c r="J127" s="82"/>
      <c r="K127" s="83"/>
      <c r="L127" s="81"/>
      <c r="M127" s="82"/>
      <c r="N127" s="83"/>
      <c r="O127" s="81"/>
      <c r="P127" s="82"/>
      <c r="Q127" s="83"/>
      <c r="R127" s="81"/>
      <c r="S127" s="82"/>
      <c r="T127" s="83"/>
      <c r="U127" s="81"/>
      <c r="V127" s="82"/>
      <c r="W127" s="83"/>
      <c r="X127" s="81"/>
      <c r="Y127" s="82"/>
      <c r="Z127" s="83"/>
      <c r="AA127" s="81"/>
      <c r="AB127" s="82"/>
      <c r="AC127" s="83"/>
      <c r="AD127" s="81"/>
      <c r="AE127" s="82"/>
      <c r="AF127" s="83"/>
      <c r="AG127" s="81"/>
      <c r="AH127" s="82"/>
      <c r="AI127" s="83"/>
      <c r="AJ127" s="44"/>
    </row>
    <row r="128" spans="1:36" ht="21" customHeight="1">
      <c r="A128" s="159">
        <v>1</v>
      </c>
      <c r="B128" s="157">
        <v>59</v>
      </c>
      <c r="C128" s="125"/>
      <c r="D128" s="126"/>
      <c r="E128" s="127"/>
      <c r="F128" s="3"/>
      <c r="G128" s="26">
        <f t="shared" si="24"/>
        <v>0</v>
      </c>
      <c r="H128" s="26">
        <f t="shared" si="25"/>
        <v>0</v>
      </c>
      <c r="I128" s="3"/>
      <c r="J128" s="26">
        <f t="shared" si="26"/>
        <v>0</v>
      </c>
      <c r="K128" s="26">
        <f t="shared" si="27"/>
        <v>0</v>
      </c>
      <c r="L128" s="3"/>
      <c r="M128" s="26">
        <f t="shared" si="28"/>
        <v>0</v>
      </c>
      <c r="N128" s="26">
        <f t="shared" si="29"/>
        <v>0</v>
      </c>
      <c r="O128" s="3"/>
      <c r="P128" s="26">
        <f t="shared" si="30"/>
        <v>0</v>
      </c>
      <c r="Q128" s="26">
        <f>IF(O128=0,0,IF(O$6=0,0,IF(P128=0,0,((11-P128)))-$B$6))*A128</f>
        <v>0</v>
      </c>
      <c r="R128" s="3"/>
      <c r="S128" s="26">
        <f t="shared" si="31"/>
        <v>0</v>
      </c>
      <c r="T128" s="26">
        <f t="shared" si="32"/>
        <v>0</v>
      </c>
      <c r="U128" s="3"/>
      <c r="V128" s="26">
        <f t="shared" si="33"/>
        <v>0</v>
      </c>
      <c r="W128" s="26">
        <f t="shared" si="34"/>
        <v>0</v>
      </c>
      <c r="X128" s="3"/>
      <c r="Y128" s="26">
        <f t="shared" si="16"/>
        <v>0</v>
      </c>
      <c r="Z128" s="26">
        <f t="shared" si="17"/>
        <v>0</v>
      </c>
      <c r="AA128" s="3"/>
      <c r="AB128" s="26">
        <f t="shared" si="18"/>
        <v>0</v>
      </c>
      <c r="AC128" s="26">
        <f t="shared" si="19"/>
        <v>0</v>
      </c>
      <c r="AD128" s="3"/>
      <c r="AE128" s="26">
        <f t="shared" si="20"/>
        <v>0</v>
      </c>
      <c r="AF128" s="26">
        <f t="shared" si="21"/>
        <v>0</v>
      </c>
      <c r="AG128" s="3"/>
      <c r="AH128" s="26">
        <f t="shared" si="22"/>
        <v>0</v>
      </c>
      <c r="AI128" s="26">
        <f t="shared" si="23"/>
        <v>0</v>
      </c>
      <c r="AJ128" s="44">
        <f>COUNTBLANK(F629:O629)</f>
        <v>10</v>
      </c>
    </row>
    <row r="129" spans="1:36" ht="21" customHeight="1" thickBot="1">
      <c r="A129" s="160"/>
      <c r="B129" s="158"/>
      <c r="C129" s="128"/>
      <c r="D129" s="129"/>
      <c r="E129" s="130"/>
      <c r="F129" s="81"/>
      <c r="G129" s="82"/>
      <c r="H129" s="83"/>
      <c r="I129" s="81"/>
      <c r="J129" s="82"/>
      <c r="K129" s="83"/>
      <c r="L129" s="81"/>
      <c r="M129" s="82"/>
      <c r="N129" s="83"/>
      <c r="O129" s="81"/>
      <c r="P129" s="82"/>
      <c r="Q129" s="83"/>
      <c r="R129" s="81"/>
      <c r="S129" s="82"/>
      <c r="T129" s="83"/>
      <c r="U129" s="81"/>
      <c r="V129" s="82"/>
      <c r="W129" s="83"/>
      <c r="X129" s="81"/>
      <c r="Y129" s="82"/>
      <c r="Z129" s="83"/>
      <c r="AA129" s="81"/>
      <c r="AB129" s="82"/>
      <c r="AC129" s="83"/>
      <c r="AD129" s="81"/>
      <c r="AE129" s="82"/>
      <c r="AF129" s="83"/>
      <c r="AG129" s="81"/>
      <c r="AH129" s="82"/>
      <c r="AI129" s="83"/>
      <c r="AJ129" s="44"/>
    </row>
    <row r="130" spans="1:36" ht="21" customHeight="1">
      <c r="A130" s="159">
        <v>1</v>
      </c>
      <c r="B130" s="157">
        <v>60</v>
      </c>
      <c r="C130" s="125"/>
      <c r="D130" s="126"/>
      <c r="E130" s="127"/>
      <c r="F130" s="3"/>
      <c r="G130" s="26">
        <f>IF(F130=0,0,IF(F$6=0,0,IF(F130&lt;1,SUM((F130&gt;I130),(F130&gt;L130),(F130&gt;O130),(F130&gt;R130),(F130&gt;U130),(F130&gt;X130),(F130&gt;AA130),(F130&gt;AD130),(F130&gt;AG130),(F130&gt;BB130)))-AJ130))</f>
        <v>0</v>
      </c>
      <c r="H130" s="26">
        <f>IF(F130=0,0,IF(F$6=0,0,IF(G130=0,0,((11-G130)))-$B$6))*A130</f>
        <v>0</v>
      </c>
      <c r="I130" s="3"/>
      <c r="J130" s="26">
        <f>IF(I130=0,0,IF(I$6=0,0,IF(I130&lt;1,SUM((I130&gt;L130),(I130&gt;O130),(I130&gt;R130),(I130&gt;U130),(I130&gt;X130),(I130&gt;AA130),(I130&gt;F130),(I130&gt;AD130),(I130&gt;AG130),(I130&gt;BB130)))-$AJ130))</f>
        <v>0</v>
      </c>
      <c r="K130" s="26">
        <f>IF(I130=0,0,IF(I$6=0,0,IF(J130=0,0,((11-J130)))-$B$6))*A130</f>
        <v>0</v>
      </c>
      <c r="L130" s="3"/>
      <c r="M130" s="26">
        <f>IF(L130=0,0,IF(L$6=0,0,IF(L130&lt;1,SUM((L130&gt;I130),(L130&gt;F130),(L130&gt;O130),(L130&gt;R130),(L130&gt;U130),(L130&gt;X130),(L130&gt;AA130),(L130&gt;AD130),(L130&gt;AG130),(L130&gt;BB130)))-$AJ130))</f>
        <v>0</v>
      </c>
      <c r="N130" s="26">
        <f>IF(L130=0,0,IF(L$6=0,0,IF(M130=0,0,((11-M130)))-$B$6))*A130</f>
        <v>0</v>
      </c>
      <c r="O130" s="3"/>
      <c r="P130" s="26">
        <f>IF(O130=0,0,IF(O$6=0,0,IF(O130&lt;1,SUM((O130&gt;I130),(O130&gt;L130),(O130&gt;F130),(O130&gt;R130),(O130&gt;U130),(O130&gt;X130),(O130&gt;AA130),(O130&gt;AD130),(O130&gt;AG130),(O130&gt;BB130)))-$AJ130))</f>
        <v>0</v>
      </c>
      <c r="Q130" s="26">
        <f>IF(O130=0,0,IF(O$6=0,0,IF(P130=0,0,((11-P130)))-$B$6))*A130</f>
        <v>0</v>
      </c>
      <c r="R130" s="3"/>
      <c r="S130" s="26">
        <f>IF(R130=0,0,IF(R$6=0,0,IF(R130&lt;1,SUM((R130&gt;I130),(R130&gt;L130),(R130&gt;O130),(R130&gt;F130),(R130&gt;U130),(R130&gt;X130),(R130&gt;AA130),(R130&gt;AD130),(R130&gt;AG130),(R130&gt;BB130)))-$AJ130))</f>
        <v>0</v>
      </c>
      <c r="T130" s="26">
        <f>IF(R130=0,0,IF(R$6=0,0,IF(S130=0,0,((11-S130)))-$B$6))*A130</f>
        <v>0</v>
      </c>
      <c r="U130" s="3"/>
      <c r="V130" s="26">
        <f>IF(U130=0,0,IF(U$6=0,0,IF(U130&lt;1,SUM((U130&gt;I130),(U130&gt;L130),(U130&gt;O130),(U130&gt;R130),(U130&gt;F130),(U130&gt;X130),(U130&gt;AA130),(U130&gt;AD130),(U130&gt;AG130),(U130&gt;BB130)))-$AJ130))</f>
        <v>0</v>
      </c>
      <c r="W130" s="26">
        <f>IF(U130=0,0,IF(U$6=0,0,IF(V130=0,0,((11-V130)))-$B$6))*A130</f>
        <v>0</v>
      </c>
      <c r="X130" s="3"/>
      <c r="Y130" s="26">
        <f>IF(X130=0,0,IF(X$6=0,0,IF(X130&lt;1,SUM((X130&gt;I130),(X130&gt;L130),(X130&gt;O130),(X130&gt;R130),(X130&gt;U130),(X130&gt;F130),(X130&gt;AA130),(X130&gt;AD130),(X130&gt;AG130),(X130&gt;BB130))))-$AJ130)</f>
        <v>0</v>
      </c>
      <c r="Z130" s="26">
        <f>IF(X130=0,0,IF(X$6=0,0,IF(Y130=0,0,((11-Y130)))-$B$6))*A130</f>
        <v>0</v>
      </c>
      <c r="AA130" s="3"/>
      <c r="AB130" s="26">
        <f>IF(AA130=0,0,IF(AA$6=0,0,IF(AA130&lt;1,SUM((AA130&gt;I130),(AA130&gt;L130),(AA130&gt;O130),(AA130&gt;R130),(AA130&gt;U130),(AA130&gt;X130),(AA130&gt;AD130),(AA130&gt;AG130),(AA130&gt;F130),(AA130&gt;BB130)))-$AJ130))</f>
        <v>0</v>
      </c>
      <c r="AC130" s="26">
        <f>IF(AA130=0,0,IF(AA$6=0,0,IF(AB130=0,0,((11-AB130)))-$B$6))*A130</f>
        <v>0</v>
      </c>
      <c r="AD130" s="3"/>
      <c r="AE130" s="26">
        <f>IF(AD130=0,0,IF(AD$6=0,0,IF(AD130&lt;1,SUM((AD130&gt;F130),(AD130&gt;I130),(AD130&gt;L130),(AD130&gt;O130),(AD130&gt;R130),(AD130&gt;U130),(AD130&gt;X130),(AD130&gt;AA130),(AD130&gt;AG130),(AD130&gt;BB130)))-$AJ130))</f>
        <v>0</v>
      </c>
      <c r="AF130" s="26">
        <f>IF(AD130=0,0,IF(AD$6=0,0,IF(AE130=0,0,((11-AE130)))-$B$6))*A130</f>
        <v>0</v>
      </c>
      <c r="AG130" s="3"/>
      <c r="AH130" s="26">
        <f>IF(AG130=0,0,IF(AG$6=0,0,IF(AG130&lt;1,SUM((AG130&gt;F130),(AG130&gt;I130),(AG130&gt;L130),(AG130&gt;O130),(AG130&gt;R130),(AG130&gt;U130),(AG130&gt;X130),(AG130&gt;AA130),(AG130&gt;AD130),(AG130&gt;BB130)))-$AJ130))</f>
        <v>0</v>
      </c>
      <c r="AI130" s="26">
        <f>IF(AG130=0,0,IF(AG$6=0,0,IF(AH130=0,0,((11-AH130)))-$B$6))*A130</f>
        <v>0</v>
      </c>
      <c r="AJ130" s="44">
        <f>COUNTBLANK(F630:O630)</f>
        <v>10</v>
      </c>
    </row>
    <row r="131" spans="1:36" ht="21" customHeight="1">
      <c r="A131" s="160"/>
      <c r="B131" s="158"/>
      <c r="C131" s="128"/>
      <c r="D131" s="129"/>
      <c r="E131" s="130"/>
      <c r="F131" s="81"/>
      <c r="G131" s="82"/>
      <c r="H131" s="83"/>
      <c r="I131" s="81"/>
      <c r="J131" s="82"/>
      <c r="K131" s="83"/>
      <c r="L131" s="81"/>
      <c r="M131" s="82"/>
      <c r="N131" s="83"/>
      <c r="O131" s="81"/>
      <c r="P131" s="82"/>
      <c r="Q131" s="83"/>
      <c r="R131" s="81"/>
      <c r="S131" s="82"/>
      <c r="T131" s="83"/>
      <c r="U131" s="81"/>
      <c r="V131" s="82"/>
      <c r="W131" s="83"/>
      <c r="X131" s="81"/>
      <c r="Y131" s="82"/>
      <c r="Z131" s="83"/>
      <c r="AA131" s="81"/>
      <c r="AB131" s="82"/>
      <c r="AC131" s="83"/>
      <c r="AD131" s="81"/>
      <c r="AE131" s="82"/>
      <c r="AF131" s="83"/>
      <c r="AG131" s="81"/>
      <c r="AH131" s="82"/>
      <c r="AI131" s="83"/>
      <c r="AJ131" s="44"/>
    </row>
    <row r="132" spans="1:36" ht="29.5" customHeight="1">
      <c r="A132" s="27">
        <v>1</v>
      </c>
      <c r="B132" s="137" t="s">
        <v>42</v>
      </c>
      <c r="C132" s="137"/>
      <c r="D132" s="137"/>
      <c r="E132" s="137"/>
      <c r="F132" s="4" t="s">
        <v>36</v>
      </c>
      <c r="G132" s="108">
        <f>COUNTIF(G12:G131,1)</f>
        <v>23</v>
      </c>
      <c r="H132" s="108"/>
      <c r="I132" s="5" t="s">
        <v>36</v>
      </c>
      <c r="J132" s="108">
        <f>COUNTIF(J12:J131,1)</f>
        <v>0</v>
      </c>
      <c r="K132" s="108"/>
      <c r="L132" s="5" t="s">
        <v>36</v>
      </c>
      <c r="M132" s="108">
        <f>COUNTIF(M12:M131,1)</f>
        <v>12</v>
      </c>
      <c r="N132" s="108"/>
      <c r="O132" s="5" t="s">
        <v>36</v>
      </c>
      <c r="P132" s="108">
        <f>COUNTIF(P12:P131,1)</f>
        <v>5</v>
      </c>
      <c r="Q132" s="108"/>
      <c r="R132" s="5" t="s">
        <v>36</v>
      </c>
      <c r="S132" s="108">
        <f>COUNTIF(S12:S131,1)</f>
        <v>11</v>
      </c>
      <c r="T132" s="108"/>
      <c r="U132" s="5" t="s">
        <v>36</v>
      </c>
      <c r="V132" s="108">
        <f>COUNTIF(V12:V131,1)</f>
        <v>0</v>
      </c>
      <c r="W132" s="109"/>
      <c r="X132" s="5" t="s">
        <v>36</v>
      </c>
      <c r="Y132" s="108">
        <f>COUNTIF(Y12:Y131,1)</f>
        <v>0</v>
      </c>
      <c r="Z132" s="109"/>
      <c r="AA132" s="5" t="s">
        <v>36</v>
      </c>
      <c r="AB132" s="108">
        <f>COUNTIF(AB12:AB131,1)</f>
        <v>0</v>
      </c>
      <c r="AC132" s="110"/>
      <c r="AD132" s="5" t="s">
        <v>36</v>
      </c>
      <c r="AE132" s="108">
        <f>COUNTIF(AE12:AE131,1)</f>
        <v>0</v>
      </c>
      <c r="AF132" s="109"/>
      <c r="AG132" s="5" t="s">
        <v>36</v>
      </c>
      <c r="AH132" s="108">
        <f>COUNTIF(AH12:AH131,1)</f>
        <v>0</v>
      </c>
      <c r="AI132" s="110"/>
    </row>
    <row r="133" spans="1:36" ht="30" customHeight="1">
      <c r="A133" s="27"/>
      <c r="B133" s="138"/>
      <c r="C133" s="138"/>
      <c r="D133" s="138"/>
      <c r="E133" s="138"/>
      <c r="F133" s="6" t="s">
        <v>37</v>
      </c>
      <c r="G133" s="84">
        <f>COUNTIF(G12:G131,2)</f>
        <v>17</v>
      </c>
      <c r="H133" s="84"/>
      <c r="I133" s="7" t="s">
        <v>37</v>
      </c>
      <c r="J133" s="84">
        <f>COUNTIF(J12:J131,2)</f>
        <v>0</v>
      </c>
      <c r="K133" s="84"/>
      <c r="L133" s="7" t="s">
        <v>37</v>
      </c>
      <c r="M133" s="84">
        <f>COUNTIF(M12:M131,2)</f>
        <v>13</v>
      </c>
      <c r="N133" s="84"/>
      <c r="O133" s="7" t="s">
        <v>37</v>
      </c>
      <c r="P133" s="84">
        <f>COUNTIF(P12:P131,2)</f>
        <v>13</v>
      </c>
      <c r="Q133" s="84"/>
      <c r="R133" s="7" t="s">
        <v>37</v>
      </c>
      <c r="S133" s="84">
        <f>COUNTIF(S12:S131,2)</f>
        <v>8</v>
      </c>
      <c r="T133" s="84"/>
      <c r="U133" s="7" t="s">
        <v>37</v>
      </c>
      <c r="V133" s="84">
        <f>COUNTIF(V12:V131,2)</f>
        <v>0</v>
      </c>
      <c r="W133" s="85"/>
      <c r="X133" s="7" t="s">
        <v>37</v>
      </c>
      <c r="Y133" s="84">
        <f>COUNTIF(Y12:Y131,2)</f>
        <v>0</v>
      </c>
      <c r="Z133" s="85"/>
      <c r="AA133" s="7" t="s">
        <v>37</v>
      </c>
      <c r="AB133" s="84">
        <f>COUNTIF(AB12:AB131,2)</f>
        <v>0</v>
      </c>
      <c r="AC133" s="86"/>
      <c r="AD133" s="7" t="s">
        <v>37</v>
      </c>
      <c r="AE133" s="84">
        <f>COUNTIF(AE12:AE131,2)</f>
        <v>0</v>
      </c>
      <c r="AF133" s="85"/>
      <c r="AG133" s="7" t="s">
        <v>37</v>
      </c>
      <c r="AH133" s="84">
        <f>COUNTIF(AH12:AH131,2)</f>
        <v>0</v>
      </c>
      <c r="AI133" s="86"/>
    </row>
    <row r="134" spans="1:36" ht="30" customHeight="1" thickBot="1">
      <c r="A134" s="28"/>
      <c r="B134" s="138"/>
      <c r="C134" s="138"/>
      <c r="D134" s="138"/>
      <c r="E134" s="138"/>
      <c r="F134" s="8" t="s">
        <v>38</v>
      </c>
      <c r="G134" s="87">
        <f>COUNTIF(G12:G131,3)</f>
        <v>8</v>
      </c>
      <c r="H134" s="87"/>
      <c r="I134" s="9" t="s">
        <v>38</v>
      </c>
      <c r="J134" s="87">
        <f>COUNTIF(J12:J131,3)</f>
        <v>7</v>
      </c>
      <c r="K134" s="87"/>
      <c r="L134" s="9" t="s">
        <v>38</v>
      </c>
      <c r="M134" s="87">
        <f>COUNTIF(M12:M131,3)</f>
        <v>8</v>
      </c>
      <c r="N134" s="87"/>
      <c r="O134" s="9" t="s">
        <v>38</v>
      </c>
      <c r="P134" s="87">
        <f>COUNTIF(P12:P131,3)</f>
        <v>16</v>
      </c>
      <c r="Q134" s="87"/>
      <c r="R134" s="9" t="s">
        <v>38</v>
      </c>
      <c r="S134" s="87">
        <f>COUNTIF(S12:S131,3)</f>
        <v>12</v>
      </c>
      <c r="T134" s="87"/>
      <c r="U134" s="9" t="s">
        <v>38</v>
      </c>
      <c r="V134" s="87">
        <f>COUNTIF(V12:V131,3)</f>
        <v>0</v>
      </c>
      <c r="W134" s="88"/>
      <c r="X134" s="9" t="s">
        <v>38</v>
      </c>
      <c r="Y134" s="87">
        <f>COUNTIF(Y12:Y131,3)</f>
        <v>0</v>
      </c>
      <c r="Z134" s="88"/>
      <c r="AA134" s="9" t="s">
        <v>38</v>
      </c>
      <c r="AB134" s="87">
        <f>COUNTIF(AB12:AB131,3)</f>
        <v>0</v>
      </c>
      <c r="AC134" s="89"/>
      <c r="AD134" s="9" t="s">
        <v>38</v>
      </c>
      <c r="AE134" s="87">
        <f>COUNTIF(AE12:AE131,3)</f>
        <v>0</v>
      </c>
      <c r="AF134" s="88"/>
      <c r="AG134" s="9" t="s">
        <v>38</v>
      </c>
      <c r="AH134" s="87">
        <f>COUNTIF(AH12:AH131,3)</f>
        <v>0</v>
      </c>
      <c r="AI134" s="89"/>
    </row>
    <row r="135" spans="1:36" ht="0.75" customHeight="1">
      <c r="A135" s="29"/>
      <c r="B135" s="19"/>
      <c r="C135" s="19"/>
      <c r="D135" s="19"/>
      <c r="E135" s="19"/>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row>
    <row r="136" spans="1:36" ht="18" customHeight="1">
      <c r="A136" s="25"/>
      <c r="B136" s="121"/>
      <c r="C136" s="121"/>
      <c r="D136" s="121"/>
      <c r="E136" s="12"/>
      <c r="F136" s="1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1"/>
      <c r="AE136" s="31"/>
      <c r="AF136" s="31"/>
      <c r="AG136" s="31"/>
      <c r="AH136" s="31"/>
      <c r="AI136" s="31"/>
    </row>
    <row r="137" spans="1:36" ht="18" customHeight="1">
      <c r="A137" s="25"/>
      <c r="B137" s="121"/>
      <c r="C137" s="121"/>
      <c r="D137" s="121"/>
      <c r="E137" s="12"/>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row>
    <row r="138" spans="1:36" ht="46.5" customHeight="1">
      <c r="A138" s="123"/>
      <c r="B138" s="122" t="s">
        <v>44</v>
      </c>
      <c r="C138" s="122"/>
      <c r="D138" s="122"/>
      <c r="E138" s="122"/>
      <c r="F138" s="131" t="s">
        <v>82</v>
      </c>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row>
    <row r="139" spans="1:36" s="13" customFormat="1" ht="380.25" customHeight="1">
      <c r="A139" s="123"/>
      <c r="B139" s="122"/>
      <c r="C139" s="122"/>
      <c r="D139" s="122"/>
      <c r="E139" s="12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23"/>
    </row>
    <row r="140" spans="1:36" ht="409.5" customHeight="1">
      <c r="A140" s="120"/>
      <c r="B140" s="120"/>
      <c r="C140" s="120"/>
      <c r="D140" s="120"/>
      <c r="E140" s="120"/>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row>
    <row r="141" spans="1:36" ht="51" hidden="1" customHeight="1">
      <c r="A141" s="46"/>
      <c r="B141" s="46"/>
      <c r="C141" s="46"/>
      <c r="D141" s="46"/>
      <c r="E141" s="46"/>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40"/>
      <c r="AE141" s="40"/>
      <c r="AF141" s="40"/>
      <c r="AG141" s="40"/>
      <c r="AH141" s="40"/>
      <c r="AI141" s="40"/>
    </row>
    <row r="142" spans="1:36" ht="14.25" hidden="1" customHeight="1">
      <c r="A142" s="118" t="s">
        <v>40</v>
      </c>
      <c r="B142" s="118"/>
      <c r="C142" s="118"/>
      <c r="D142" s="118"/>
      <c r="E142" s="118"/>
      <c r="F142" s="114" t="str">
        <f>F6</f>
        <v>Dulwich Dolphins</v>
      </c>
      <c r="G142" s="114"/>
      <c r="H142" s="114"/>
      <c r="I142" s="114" t="str">
        <f>I6</f>
        <v>Edenbridge Piranhas</v>
      </c>
      <c r="J142" s="114"/>
      <c r="K142" s="114"/>
      <c r="L142" s="114" t="str">
        <f>L6</f>
        <v>Saxon Crown</v>
      </c>
      <c r="M142" s="114"/>
      <c r="N142" s="114"/>
      <c r="O142" s="114" t="str">
        <f>O6</f>
        <v>Ashford Town</v>
      </c>
      <c r="P142" s="114"/>
      <c r="Q142" s="114"/>
      <c r="R142" s="114" t="str">
        <f>R6</f>
        <v>Tonbridge</v>
      </c>
      <c r="S142" s="114"/>
      <c r="T142" s="114"/>
      <c r="U142" s="114">
        <f>U6</f>
        <v>0</v>
      </c>
      <c r="V142" s="114"/>
      <c r="W142" s="114"/>
      <c r="X142" s="114">
        <f>X6</f>
        <v>0</v>
      </c>
      <c r="Y142" s="114"/>
      <c r="Z142" s="114"/>
      <c r="AA142" s="114">
        <f>AA6</f>
        <v>0</v>
      </c>
      <c r="AB142" s="114"/>
      <c r="AC142" s="114"/>
      <c r="AD142" s="41"/>
      <c r="AE142" s="41"/>
      <c r="AF142" s="41"/>
      <c r="AG142" s="41"/>
      <c r="AH142" s="41"/>
      <c r="AI142" s="41"/>
    </row>
    <row r="143" spans="1:36" ht="14.25" hidden="1" customHeight="1" thickBot="1">
      <c r="A143" s="118"/>
      <c r="B143" s="118"/>
      <c r="C143" s="118"/>
      <c r="D143" s="118"/>
      <c r="E143" s="118"/>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41"/>
      <c r="AE143" s="41"/>
      <c r="AF143" s="41"/>
      <c r="AG143" s="41"/>
      <c r="AH143" s="41"/>
      <c r="AI143" s="41"/>
    </row>
    <row r="144" spans="1:36" ht="14.25" hidden="1" customHeight="1">
      <c r="A144" s="32"/>
      <c r="B144" s="32"/>
      <c r="C144" s="117" t="s">
        <v>41</v>
      </c>
      <c r="D144" s="117"/>
      <c r="E144" s="117"/>
      <c r="F144" s="115">
        <f>SUM(H12:H30)</f>
        <v>52</v>
      </c>
      <c r="G144" s="115"/>
      <c r="H144" s="115"/>
      <c r="I144" s="115">
        <f>SUM(K12:K30)</f>
        <v>20</v>
      </c>
      <c r="J144" s="115"/>
      <c r="K144" s="115"/>
      <c r="L144" s="115">
        <f>SUM(N12:N30)</f>
        <v>44</v>
      </c>
      <c r="M144" s="115"/>
      <c r="N144" s="115"/>
      <c r="O144" s="115">
        <f>SUM(Q12:Q30)</f>
        <v>39</v>
      </c>
      <c r="P144" s="115"/>
      <c r="Q144" s="115"/>
      <c r="R144" s="115">
        <f>SUM(T12:T30)</f>
        <v>41</v>
      </c>
      <c r="S144" s="115"/>
      <c r="T144" s="115"/>
      <c r="U144" s="115">
        <f>SUM(W12:W30)</f>
        <v>0</v>
      </c>
      <c r="V144" s="115"/>
      <c r="W144" s="115"/>
      <c r="X144" s="115">
        <f>SUM(Z12:Z30)</f>
        <v>0</v>
      </c>
      <c r="Y144" s="115"/>
      <c r="Z144" s="115"/>
      <c r="AA144" s="115">
        <f>SUM(AC12:AC30)</f>
        <v>0</v>
      </c>
      <c r="AB144" s="115"/>
      <c r="AC144" s="115"/>
      <c r="AD144" s="42"/>
      <c r="AE144" s="42"/>
      <c r="AF144" s="42"/>
      <c r="AG144" s="42"/>
      <c r="AH144" s="42"/>
      <c r="AI144" s="42"/>
    </row>
    <row r="145" spans="1:36" ht="14.25" hidden="1" customHeight="1" thickBot="1">
      <c r="A145" s="47"/>
      <c r="B145" s="47"/>
      <c r="C145" s="117"/>
      <c r="D145" s="117"/>
      <c r="E145" s="117"/>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42"/>
      <c r="AE145" s="42"/>
      <c r="AF145" s="42"/>
      <c r="AG145" s="42"/>
      <c r="AH145" s="42"/>
      <c r="AI145" s="42"/>
    </row>
    <row r="146" spans="1:36" ht="14.25" hidden="1" customHeight="1">
      <c r="A146" s="116" t="s">
        <v>39</v>
      </c>
      <c r="B146" s="116"/>
      <c r="C146" s="116"/>
      <c r="D146" s="116"/>
      <c r="E146" s="116"/>
      <c r="F146" s="114" t="str">
        <f>F6</f>
        <v>Dulwich Dolphins</v>
      </c>
      <c r="G146" s="114"/>
      <c r="H146" s="114"/>
      <c r="I146" s="114" t="str">
        <f>I6</f>
        <v>Edenbridge Piranhas</v>
      </c>
      <c r="J146" s="114"/>
      <c r="K146" s="114"/>
      <c r="L146" s="114" t="str">
        <f>L6</f>
        <v>Saxon Crown</v>
      </c>
      <c r="M146" s="114"/>
      <c r="N146" s="114"/>
      <c r="O146" s="114" t="str">
        <f>O6</f>
        <v>Ashford Town</v>
      </c>
      <c r="P146" s="114"/>
      <c r="Q146" s="114"/>
      <c r="R146" s="114" t="str">
        <f>R6</f>
        <v>Tonbridge</v>
      </c>
      <c r="S146" s="114"/>
      <c r="T146" s="114"/>
      <c r="U146" s="114">
        <f>U6</f>
        <v>0</v>
      </c>
      <c r="V146" s="114"/>
      <c r="W146" s="114"/>
      <c r="X146" s="114">
        <f>X6</f>
        <v>0</v>
      </c>
      <c r="Y146" s="114"/>
      <c r="Z146" s="114"/>
      <c r="AA146" s="114">
        <f>AA6</f>
        <v>0</v>
      </c>
      <c r="AB146" s="114"/>
      <c r="AC146" s="114"/>
      <c r="AD146" s="41"/>
      <c r="AE146" s="41"/>
      <c r="AF146" s="41"/>
      <c r="AG146" s="41"/>
      <c r="AH146" s="41"/>
      <c r="AI146" s="41"/>
    </row>
    <row r="147" spans="1:36" ht="14.25" hidden="1" customHeight="1" thickBot="1">
      <c r="A147" s="116"/>
      <c r="B147" s="116"/>
      <c r="C147" s="116"/>
      <c r="D147" s="116"/>
      <c r="E147" s="116"/>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41"/>
      <c r="AE147" s="41"/>
      <c r="AF147" s="41"/>
      <c r="AG147" s="41"/>
      <c r="AH147" s="41"/>
      <c r="AI147" s="41"/>
    </row>
    <row r="148" spans="1:36" ht="14.25" hidden="1" customHeight="1">
      <c r="A148" s="32"/>
      <c r="B148" s="32"/>
      <c r="C148" s="117" t="s">
        <v>21</v>
      </c>
      <c r="D148" s="117"/>
      <c r="E148" s="117"/>
      <c r="F148" s="115">
        <f>IF(F46="","",IF(F46&lt;0,"",SUM(H12:H46)))</f>
        <v>92</v>
      </c>
      <c r="G148" s="115"/>
      <c r="H148" s="115"/>
      <c r="I148" s="115">
        <f>IF(I46="","",IF(I46&lt;0,"",SUM(K12:K46)))</f>
        <v>42</v>
      </c>
      <c r="J148" s="115"/>
      <c r="K148" s="115"/>
      <c r="L148" s="115">
        <f>IF(L46="","",IF(L46&lt;0,"",SUM(N12:N46)))</f>
        <v>80</v>
      </c>
      <c r="M148" s="115"/>
      <c r="N148" s="115"/>
      <c r="O148" s="115">
        <f>IF(O46="","",IF(O46&lt;0,"",SUM(Q12:Q46)))</f>
        <v>63</v>
      </c>
      <c r="P148" s="115"/>
      <c r="Q148" s="115"/>
      <c r="R148" s="115">
        <f>IF(R46="","",IF(R46&lt;0,"",SUM(T12:T46)))</f>
        <v>73</v>
      </c>
      <c r="S148" s="115"/>
      <c r="T148" s="115"/>
      <c r="U148" s="115" t="str">
        <f>IF(U46="","",IF(U46&lt;0,"",SUM(W12:W46)))</f>
        <v/>
      </c>
      <c r="V148" s="115"/>
      <c r="W148" s="115"/>
      <c r="X148" s="115" t="str">
        <f>IF(X46="","",IF(X46&lt;0,"",SUM(Z12:Z46)))</f>
        <v/>
      </c>
      <c r="Y148" s="115"/>
      <c r="Z148" s="115"/>
      <c r="AA148" s="115" t="str">
        <f>IF(AA46="","",IF(AA46&lt;0,"",SUM(AC12:AC46)))</f>
        <v/>
      </c>
      <c r="AB148" s="115"/>
      <c r="AC148" s="115"/>
      <c r="AD148" s="42"/>
      <c r="AE148" s="42"/>
      <c r="AF148" s="42"/>
      <c r="AG148" s="42"/>
      <c r="AH148" s="42"/>
      <c r="AI148" s="42"/>
    </row>
    <row r="149" spans="1:36" ht="14.25" hidden="1" customHeight="1" thickBot="1">
      <c r="A149" s="47"/>
      <c r="B149" s="47"/>
      <c r="C149" s="117"/>
      <c r="D149" s="117"/>
      <c r="E149" s="117"/>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42"/>
      <c r="AE149" s="42"/>
      <c r="AF149" s="42"/>
      <c r="AG149" s="42"/>
      <c r="AH149" s="42"/>
      <c r="AI149" s="42"/>
    </row>
    <row r="150" spans="1:36" ht="14.25" hidden="1" customHeight="1">
      <c r="A150" s="116" t="s">
        <v>25</v>
      </c>
      <c r="B150" s="116"/>
      <c r="C150" s="116"/>
      <c r="D150" s="116"/>
      <c r="E150" s="116"/>
      <c r="F150" s="114" t="str">
        <f>F6</f>
        <v>Dulwich Dolphins</v>
      </c>
      <c r="G150" s="114"/>
      <c r="H150" s="114"/>
      <c r="I150" s="114" t="str">
        <f>I6</f>
        <v>Edenbridge Piranhas</v>
      </c>
      <c r="J150" s="114"/>
      <c r="K150" s="114"/>
      <c r="L150" s="114" t="str">
        <f>L6</f>
        <v>Saxon Crown</v>
      </c>
      <c r="M150" s="114"/>
      <c r="N150" s="114"/>
      <c r="O150" s="114" t="str">
        <f>O6</f>
        <v>Ashford Town</v>
      </c>
      <c r="P150" s="114"/>
      <c r="Q150" s="114"/>
      <c r="R150" s="114" t="str">
        <f>R6</f>
        <v>Tonbridge</v>
      </c>
      <c r="S150" s="114"/>
      <c r="T150" s="114"/>
      <c r="U150" s="114">
        <f>U6</f>
        <v>0</v>
      </c>
      <c r="V150" s="114"/>
      <c r="W150" s="114"/>
      <c r="X150" s="114">
        <f>X6</f>
        <v>0</v>
      </c>
      <c r="Y150" s="114"/>
      <c r="Z150" s="114"/>
      <c r="AA150" s="114">
        <f>AA6</f>
        <v>0</v>
      </c>
      <c r="AB150" s="114"/>
      <c r="AC150" s="114"/>
      <c r="AD150" s="41"/>
      <c r="AE150" s="41"/>
      <c r="AF150" s="41"/>
      <c r="AG150" s="41"/>
      <c r="AH150" s="41"/>
      <c r="AI150" s="41"/>
    </row>
    <row r="151" spans="1:36" ht="14.25" hidden="1" customHeight="1" thickBot="1">
      <c r="A151" s="116"/>
      <c r="B151" s="116"/>
      <c r="C151" s="116"/>
      <c r="D151" s="116"/>
      <c r="E151" s="116"/>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41"/>
      <c r="AE151" s="41"/>
      <c r="AF151" s="41"/>
      <c r="AG151" s="41"/>
      <c r="AH151" s="41"/>
      <c r="AI151" s="41"/>
    </row>
    <row r="152" spans="1:36" ht="14.25" hidden="1" customHeight="1">
      <c r="A152" s="32"/>
      <c r="B152" s="32"/>
      <c r="C152" s="117" t="s">
        <v>22</v>
      </c>
      <c r="D152" s="117"/>
      <c r="E152" s="117"/>
      <c r="F152" s="115">
        <f>IF(F62="","",IF(F62&lt;0,"",SUM(H12:H62)))</f>
        <v>137</v>
      </c>
      <c r="G152" s="115"/>
      <c r="H152" s="115"/>
      <c r="I152" s="115">
        <f>IF(I62="","",IF(I62&lt;0,"",SUM(K12:K62)))</f>
        <v>61</v>
      </c>
      <c r="J152" s="115"/>
      <c r="K152" s="115"/>
      <c r="L152" s="115">
        <f>IF(L62="","",IF(L62&lt;0,"",SUM(N12:N62)))</f>
        <v>108</v>
      </c>
      <c r="M152" s="115"/>
      <c r="N152" s="115"/>
      <c r="O152" s="115">
        <f>IF(O62="","",IF(O62&lt;0,"",SUM(Q12:Q62)))</f>
        <v>98</v>
      </c>
      <c r="P152" s="115"/>
      <c r="Q152" s="115"/>
      <c r="R152" s="115">
        <f>IF(R62="","",IF(R62&lt;0,"",SUM(T12:T62)))</f>
        <v>102</v>
      </c>
      <c r="S152" s="115"/>
      <c r="T152" s="115"/>
      <c r="U152" s="115" t="str">
        <f>IF(U62="","",IF(U62&lt;0,"",SUM(W12:W62)))</f>
        <v/>
      </c>
      <c r="V152" s="115"/>
      <c r="W152" s="115"/>
      <c r="X152" s="115" t="str">
        <f>IF(X62="","",IF(X62&lt;0,"",SUM(Z12:Z62)))</f>
        <v/>
      </c>
      <c r="Y152" s="115"/>
      <c r="Z152" s="115"/>
      <c r="AA152" s="115" t="str">
        <f>IF(AA62="","",IF(AA62&lt;0,"",SUM(AC12:AC62)))</f>
        <v/>
      </c>
      <c r="AB152" s="115"/>
      <c r="AC152" s="115"/>
      <c r="AD152" s="42"/>
      <c r="AE152" s="42"/>
      <c r="AF152" s="42"/>
      <c r="AG152" s="42"/>
      <c r="AH152" s="42"/>
      <c r="AI152" s="42"/>
    </row>
    <row r="153" spans="1:36" ht="14.25" hidden="1" customHeight="1" thickBot="1">
      <c r="A153" s="47"/>
      <c r="B153" s="47"/>
      <c r="C153" s="117"/>
      <c r="D153" s="117"/>
      <c r="E153" s="117"/>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42"/>
      <c r="AE153" s="42"/>
      <c r="AF153" s="42"/>
      <c r="AG153" s="42"/>
      <c r="AH153" s="42"/>
      <c r="AI153" s="42"/>
    </row>
    <row r="154" spans="1:36" s="13" customFormat="1" ht="14.25" hidden="1" customHeight="1">
      <c r="A154" s="116" t="s">
        <v>26</v>
      </c>
      <c r="B154" s="116"/>
      <c r="C154" s="116"/>
      <c r="D154" s="116"/>
      <c r="E154" s="116"/>
      <c r="F154" s="114" t="str">
        <f>F6</f>
        <v>Dulwich Dolphins</v>
      </c>
      <c r="G154" s="114"/>
      <c r="H154" s="114"/>
      <c r="I154" s="114" t="str">
        <f>I6</f>
        <v>Edenbridge Piranhas</v>
      </c>
      <c r="J154" s="114"/>
      <c r="K154" s="114"/>
      <c r="L154" s="114" t="str">
        <f>L6</f>
        <v>Saxon Crown</v>
      </c>
      <c r="M154" s="114"/>
      <c r="N154" s="114"/>
      <c r="O154" s="114" t="str">
        <f>O6</f>
        <v>Ashford Town</v>
      </c>
      <c r="P154" s="114"/>
      <c r="Q154" s="114"/>
      <c r="R154" s="114" t="str">
        <f>R6</f>
        <v>Tonbridge</v>
      </c>
      <c r="S154" s="114"/>
      <c r="T154" s="114"/>
      <c r="U154" s="114">
        <f>U6</f>
        <v>0</v>
      </c>
      <c r="V154" s="114"/>
      <c r="W154" s="114"/>
      <c r="X154" s="114">
        <f>X6</f>
        <v>0</v>
      </c>
      <c r="Y154" s="114"/>
      <c r="Z154" s="114"/>
      <c r="AA154" s="114">
        <f>AA6</f>
        <v>0</v>
      </c>
      <c r="AB154" s="114"/>
      <c r="AC154" s="114"/>
      <c r="AD154" s="41"/>
      <c r="AE154" s="41"/>
      <c r="AF154" s="41"/>
      <c r="AG154" s="41"/>
      <c r="AH154" s="41"/>
      <c r="AI154" s="41"/>
      <c r="AJ154" s="23"/>
    </row>
    <row r="155" spans="1:36" ht="14.25" hidden="1" customHeight="1" thickBot="1">
      <c r="A155" s="116"/>
      <c r="B155" s="116"/>
      <c r="C155" s="116"/>
      <c r="D155" s="116"/>
      <c r="E155" s="116"/>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41"/>
      <c r="AE155" s="41"/>
      <c r="AF155" s="41"/>
      <c r="AG155" s="41"/>
      <c r="AH155" s="41"/>
      <c r="AI155" s="41"/>
    </row>
    <row r="156" spans="1:36" ht="14.25" hidden="1" customHeight="1">
      <c r="A156" s="32"/>
      <c r="B156" s="32"/>
      <c r="C156" s="117" t="s">
        <v>23</v>
      </c>
      <c r="D156" s="117"/>
      <c r="E156" s="117"/>
      <c r="F156" s="115">
        <f>IF(F78="","",IF(F78&lt;0,"",SUM(H12:H78)))</f>
        <v>172</v>
      </c>
      <c r="G156" s="115"/>
      <c r="H156" s="115"/>
      <c r="I156" s="115">
        <f>IF(I78="","",IF(I78&lt;0,"",SUM(K12:K78)))</f>
        <v>78</v>
      </c>
      <c r="J156" s="115"/>
      <c r="K156" s="115"/>
      <c r="L156" s="115">
        <f>IF(L78="","",IF(L78&lt;0,"",SUM(N12:N78)))</f>
        <v>143</v>
      </c>
      <c r="M156" s="115"/>
      <c r="N156" s="115"/>
      <c r="O156" s="115">
        <f>IF(O78="","",IF(O78&lt;0,"",SUM(Q12:Q78)))</f>
        <v>130</v>
      </c>
      <c r="P156" s="115"/>
      <c r="Q156" s="115"/>
      <c r="R156" s="115">
        <f>IF(R78="","",IF(R78&lt;0,"",SUM(T12:T78)))</f>
        <v>139</v>
      </c>
      <c r="S156" s="115"/>
      <c r="T156" s="115"/>
      <c r="U156" s="115" t="str">
        <f>IF(U78="","",IF(U78&lt;0,"",SUM(W12:W78)))</f>
        <v/>
      </c>
      <c r="V156" s="115"/>
      <c r="W156" s="115"/>
      <c r="X156" s="115" t="str">
        <f>IF(X78="","",IF(X78&lt;0,"",SUM(Z12:Z78)))</f>
        <v/>
      </c>
      <c r="Y156" s="115"/>
      <c r="Z156" s="115"/>
      <c r="AA156" s="115" t="str">
        <f>IF(AA78="","",IF(AA78&lt;0,"",SUM(AC12:AC78)))</f>
        <v/>
      </c>
      <c r="AB156" s="115"/>
      <c r="AC156" s="115"/>
      <c r="AD156" s="42"/>
      <c r="AE156" s="42"/>
      <c r="AF156" s="42"/>
      <c r="AG156" s="42"/>
      <c r="AH156" s="42"/>
      <c r="AI156" s="42"/>
    </row>
    <row r="157" spans="1:36" ht="14.25" hidden="1" customHeight="1" thickBot="1">
      <c r="A157" s="32"/>
      <c r="B157" s="32"/>
      <c r="C157" s="117"/>
      <c r="D157" s="117"/>
      <c r="E157" s="117"/>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42"/>
      <c r="AE157" s="42"/>
      <c r="AF157" s="42"/>
      <c r="AG157" s="42"/>
      <c r="AH157" s="42"/>
      <c r="AI157" s="42"/>
    </row>
    <row r="158" spans="1:36" s="13" customFormat="1" ht="30.75" hidden="1" customHeight="1" thickBot="1">
      <c r="A158" s="116" t="s">
        <v>27</v>
      </c>
      <c r="B158" s="116"/>
      <c r="C158" s="116"/>
      <c r="D158" s="116"/>
      <c r="E158" s="116"/>
      <c r="F158" s="113" t="str">
        <f>F6</f>
        <v>Dulwich Dolphins</v>
      </c>
      <c r="G158" s="113"/>
      <c r="H158" s="113"/>
      <c r="I158" s="112" t="str">
        <f>I6</f>
        <v>Edenbridge Piranhas</v>
      </c>
      <c r="J158" s="112"/>
      <c r="K158" s="112"/>
      <c r="L158" s="112" t="str">
        <f>L6</f>
        <v>Saxon Crown</v>
      </c>
      <c r="M158" s="112"/>
      <c r="N158" s="112"/>
      <c r="O158" s="112" t="str">
        <f>O6</f>
        <v>Ashford Town</v>
      </c>
      <c r="P158" s="112"/>
      <c r="Q158" s="112"/>
      <c r="R158" s="112" t="str">
        <f>R6</f>
        <v>Tonbridge</v>
      </c>
      <c r="S158" s="112"/>
      <c r="T158" s="112"/>
      <c r="U158" s="112">
        <f>U6</f>
        <v>0</v>
      </c>
      <c r="V158" s="112"/>
      <c r="W158" s="112"/>
      <c r="X158" s="112">
        <f>X6</f>
        <v>0</v>
      </c>
      <c r="Y158" s="112"/>
      <c r="Z158" s="112"/>
      <c r="AA158" s="112">
        <f>AA6</f>
        <v>0</v>
      </c>
      <c r="AB158" s="112"/>
      <c r="AC158" s="112"/>
      <c r="AD158" s="43"/>
      <c r="AE158" s="43"/>
      <c r="AF158" s="43"/>
      <c r="AG158" s="43"/>
      <c r="AH158" s="43"/>
      <c r="AI158" s="43"/>
      <c r="AJ158" s="23"/>
    </row>
    <row r="159" spans="1:36" ht="27.75" hidden="1" customHeight="1" thickBot="1">
      <c r="A159" s="32"/>
      <c r="B159" s="32"/>
      <c r="C159" s="117" t="s">
        <v>24</v>
      </c>
      <c r="D159" s="117"/>
      <c r="E159" s="117"/>
      <c r="F159" s="115">
        <f>IF(F94="","",IF(F94&lt;0,"",SUM(H12:H94)))</f>
        <v>213</v>
      </c>
      <c r="G159" s="115"/>
      <c r="H159" s="115"/>
      <c r="I159" s="115">
        <f>IF(I94="","",IF(I94&lt;0,"",SUM(K12:K94)))</f>
        <v>98</v>
      </c>
      <c r="J159" s="115"/>
      <c r="K159" s="115"/>
      <c r="L159" s="115">
        <f>IF(L94="","",IF(L94&lt;0,"",SUM(N12:N94)))</f>
        <v>177</v>
      </c>
      <c r="M159" s="115"/>
      <c r="N159" s="115"/>
      <c r="O159" s="115">
        <f>IF(O94="","",IF(O94&lt;0,"",SUM(Q12:Q94)))</f>
        <v>163</v>
      </c>
      <c r="P159" s="115"/>
      <c r="Q159" s="115"/>
      <c r="R159" s="115">
        <f>IF(R94="","",IF(R94&lt;0,"",SUM(T12:T94)))</f>
        <v>169</v>
      </c>
      <c r="S159" s="115"/>
      <c r="T159" s="115"/>
      <c r="U159" s="115" t="str">
        <f>IF(U94="","",IF(U94&lt;0,"",SUM(W12:W94)))</f>
        <v/>
      </c>
      <c r="V159" s="115"/>
      <c r="W159" s="115"/>
      <c r="X159" s="115" t="str">
        <f>IF(X94="","",IF(X94&lt;0,"",SUM(Z12:Z94)))</f>
        <v/>
      </c>
      <c r="Y159" s="115"/>
      <c r="Z159" s="115"/>
      <c r="AA159" s="115" t="str">
        <f>IF(AA94="","",IF(AA94&lt;0,"",SUM(AC12:AC94)))</f>
        <v/>
      </c>
      <c r="AB159" s="115"/>
      <c r="AC159" s="115"/>
      <c r="AD159" s="42"/>
      <c r="AE159" s="42"/>
      <c r="AF159" s="42"/>
      <c r="AG159" s="42"/>
      <c r="AH159" s="42"/>
      <c r="AI159" s="42"/>
    </row>
    <row r="160" spans="1:36" s="13" customFormat="1" ht="30.75" hidden="1" customHeight="1" thickBot="1">
      <c r="A160" s="116" t="s">
        <v>28</v>
      </c>
      <c r="B160" s="116"/>
      <c r="C160" s="116"/>
      <c r="D160" s="116"/>
      <c r="E160" s="116"/>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39"/>
      <c r="AE160" s="39"/>
      <c r="AF160" s="39"/>
      <c r="AG160" s="39"/>
      <c r="AH160" s="39"/>
      <c r="AI160" s="39"/>
      <c r="AJ160" s="23"/>
    </row>
    <row r="161" spans="1:35">
      <c r="A161" s="12"/>
      <c r="B161" s="12"/>
      <c r="C161" s="48"/>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0"/>
      <c r="AE161" s="10"/>
      <c r="AF161" s="10"/>
      <c r="AG161" s="10"/>
      <c r="AH161" s="10"/>
      <c r="AI161" s="10"/>
    </row>
    <row r="162" spans="1:35">
      <c r="A162" s="12"/>
      <c r="B162" s="12"/>
      <c r="C162" s="48"/>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0"/>
      <c r="AE162" s="10"/>
      <c r="AF162" s="10"/>
      <c r="AG162" s="10"/>
      <c r="AH162" s="10"/>
      <c r="AI162" s="10"/>
    </row>
    <row r="163" spans="1:35">
      <c r="A163" s="12"/>
      <c r="B163" s="12"/>
      <c r="C163" s="48"/>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0"/>
      <c r="AE163" s="10"/>
      <c r="AF163" s="10"/>
      <c r="AG163" s="10"/>
      <c r="AH163" s="10"/>
      <c r="AI163" s="10"/>
    </row>
    <row r="164" spans="1:35">
      <c r="A164" s="10"/>
      <c r="B164" s="10"/>
      <c r="C164" s="11"/>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row>
    <row r="165" spans="1:35">
      <c r="A165" s="10"/>
      <c r="B165" s="10"/>
      <c r="C165" s="11"/>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row>
    <row r="166" spans="1:35">
      <c r="A166" s="10"/>
      <c r="B166" s="10"/>
      <c r="C166" s="11"/>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row>
    <row r="167" spans="1:35">
      <c r="A167" s="10"/>
      <c r="B167" s="10"/>
      <c r="C167" s="11"/>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row>
    <row r="168" spans="1:35">
      <c r="A168" s="10"/>
      <c r="B168" s="10"/>
      <c r="C168" s="11"/>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row>
    <row r="169" spans="1:35">
      <c r="A169" s="10"/>
      <c r="B169" s="10"/>
      <c r="C169" s="11"/>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row>
    <row r="170" spans="1:35">
      <c r="A170" s="10"/>
      <c r="B170" s="10"/>
      <c r="C170" s="11"/>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row>
    <row r="171" spans="1:35">
      <c r="A171" s="10"/>
      <c r="B171" s="10"/>
      <c r="C171" s="11"/>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row>
    <row r="172" spans="1:35">
      <c r="A172" s="10"/>
      <c r="B172" s="10"/>
      <c r="C172" s="11"/>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row>
    <row r="173" spans="1:35">
      <c r="A173" s="10"/>
      <c r="B173" s="10"/>
      <c r="C173" s="11"/>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row>
    <row r="174" spans="1:35">
      <c r="A174" s="10"/>
      <c r="B174" s="10"/>
      <c r="C174" s="11"/>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row>
    <row r="175" spans="1:35">
      <c r="A175" s="10"/>
      <c r="B175" s="10"/>
      <c r="C175" s="11"/>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row>
    <row r="176" spans="1:35">
      <c r="A176" s="10"/>
      <c r="B176" s="10"/>
      <c r="C176" s="11"/>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row>
    <row r="177" spans="1:35">
      <c r="A177" s="10"/>
      <c r="B177" s="10"/>
      <c r="C177" s="11"/>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row>
    <row r="178" spans="1:35">
      <c r="A178" s="10"/>
      <c r="B178" s="10"/>
      <c r="C178" s="11"/>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row>
    <row r="179" spans="1:35">
      <c r="A179" s="10"/>
      <c r="B179" s="10"/>
      <c r="C179" s="11"/>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row>
    <row r="180" spans="1:35">
      <c r="A180" s="10"/>
      <c r="B180" s="10"/>
      <c r="C180" s="11"/>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row>
    <row r="181" spans="1:35">
      <c r="A181" s="10"/>
      <c r="B181" s="10"/>
      <c r="C181" s="11"/>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row>
    <row r="182" spans="1:35">
      <c r="A182" s="10"/>
      <c r="B182" s="10"/>
      <c r="C182" s="11"/>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row>
    <row r="183" spans="1:35">
      <c r="A183" s="10"/>
      <c r="B183" s="10"/>
      <c r="C183" s="11"/>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row>
    <row r="184" spans="1:35">
      <c r="A184" s="10"/>
      <c r="B184" s="10"/>
      <c r="C184" s="11"/>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row>
    <row r="185" spans="1:35">
      <c r="A185" s="10"/>
      <c r="B185" s="10"/>
      <c r="C185" s="11"/>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row>
    <row r="186" spans="1:35">
      <c r="A186" s="10"/>
      <c r="B186" s="10"/>
      <c r="C186" s="11"/>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row>
    <row r="187" spans="1:35">
      <c r="A187" s="10"/>
      <c r="B187" s="10"/>
      <c r="C187" s="11"/>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row>
    <row r="188" spans="1:35">
      <c r="A188" s="10"/>
      <c r="B188" s="10"/>
      <c r="C188" s="11"/>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row>
    <row r="189" spans="1:35">
      <c r="A189" s="10"/>
      <c r="B189" s="10"/>
      <c r="C189" s="11"/>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row>
    <row r="190" spans="1:35">
      <c r="A190" s="10"/>
      <c r="B190" s="10"/>
      <c r="C190" s="11"/>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row>
    <row r="191" spans="1:35">
      <c r="A191" s="10"/>
      <c r="B191" s="10"/>
      <c r="C191" s="11"/>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row>
    <row r="192" spans="1:35">
      <c r="A192" s="10"/>
      <c r="B192" s="10"/>
      <c r="C192" s="11"/>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row>
    <row r="193" spans="1:35">
      <c r="A193" s="10"/>
      <c r="B193" s="10"/>
      <c r="C193" s="11"/>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row>
    <row r="194" spans="1:35">
      <c r="A194" s="10"/>
      <c r="B194" s="10"/>
      <c r="C194" s="11"/>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row>
    <row r="195" spans="1:35">
      <c r="A195" s="10"/>
      <c r="B195" s="10"/>
      <c r="C195" s="11"/>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row>
    <row r="196" spans="1:35">
      <c r="A196" s="10"/>
      <c r="B196" s="10"/>
      <c r="C196" s="11"/>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row>
    <row r="197" spans="1:35">
      <c r="A197" s="10"/>
      <c r="B197" s="10"/>
      <c r="C197" s="11"/>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row>
    <row r="198" spans="1:35">
      <c r="A198" s="10"/>
      <c r="B198" s="10"/>
      <c r="C198" s="11"/>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row>
    <row r="199" spans="1:35">
      <c r="A199" s="10"/>
      <c r="B199" s="10"/>
      <c r="C199" s="11"/>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row>
    <row r="200" spans="1:35">
      <c r="A200" s="10"/>
      <c r="B200" s="10"/>
      <c r="C200" s="11"/>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row>
    <row r="201" spans="1:35">
      <c r="A201" s="10"/>
      <c r="B201" s="10"/>
      <c r="C201" s="11"/>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row>
    <row r="202" spans="1:35">
      <c r="A202" s="10"/>
      <c r="B202" s="10"/>
      <c r="C202" s="11"/>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row>
    <row r="203" spans="1:35">
      <c r="A203" s="10"/>
      <c r="B203" s="10"/>
      <c r="C203" s="11"/>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row>
    <row r="204" spans="1:35">
      <c r="A204" s="10"/>
      <c r="B204" s="10"/>
      <c r="C204" s="11"/>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row>
    <row r="205" spans="1:35">
      <c r="A205" s="10"/>
      <c r="B205" s="10"/>
      <c r="C205" s="11"/>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row>
    <row r="206" spans="1:35">
      <c r="A206" s="10"/>
      <c r="B206" s="10"/>
      <c r="C206" s="11"/>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row>
    <row r="207" spans="1:35">
      <c r="A207" s="10"/>
      <c r="B207" s="10"/>
      <c r="C207" s="11"/>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row>
    <row r="208" spans="1:35">
      <c r="A208" s="10"/>
      <c r="B208" s="10"/>
      <c r="C208" s="11"/>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row>
    <row r="209" spans="1:35">
      <c r="A209" s="10"/>
      <c r="B209" s="10"/>
      <c r="C209" s="11"/>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row>
    <row r="210" spans="1:35">
      <c r="A210" s="10"/>
      <c r="B210" s="10"/>
      <c r="C210" s="11"/>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row>
    <row r="211" spans="1:35">
      <c r="A211" s="10"/>
      <c r="B211" s="10"/>
      <c r="C211" s="11"/>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row>
    <row r="212" spans="1:35">
      <c r="A212" s="10"/>
      <c r="B212" s="10"/>
      <c r="C212" s="11"/>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row>
    <row r="213" spans="1:35">
      <c r="A213" s="10"/>
      <c r="B213" s="10"/>
      <c r="C213" s="11"/>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row>
    <row r="214" spans="1:35">
      <c r="A214" s="10"/>
      <c r="B214" s="10"/>
      <c r="C214" s="11"/>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row>
    <row r="215" spans="1:35">
      <c r="A215" s="10"/>
      <c r="B215" s="10"/>
      <c r="C215" s="11"/>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row>
    <row r="216" spans="1:35">
      <c r="A216" s="10"/>
      <c r="B216" s="10"/>
      <c r="C216" s="11"/>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row>
    <row r="217" spans="1:35">
      <c r="A217" s="10"/>
      <c r="B217" s="10"/>
      <c r="C217" s="11"/>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row>
    <row r="218" spans="1:35">
      <c r="A218" s="10"/>
      <c r="B218" s="10"/>
      <c r="C218" s="11"/>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row>
    <row r="219" spans="1:35">
      <c r="A219" s="10"/>
      <c r="B219" s="10"/>
      <c r="C219" s="11"/>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row>
    <row r="220" spans="1:35">
      <c r="A220" s="10"/>
      <c r="B220" s="10"/>
      <c r="C220" s="11"/>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row>
    <row r="221" spans="1:35">
      <c r="A221" s="10"/>
      <c r="B221" s="10"/>
      <c r="C221" s="11"/>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row>
    <row r="222" spans="1:35">
      <c r="A222" s="10"/>
      <c r="B222" s="10"/>
      <c r="C222" s="11"/>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row>
    <row r="223" spans="1:35">
      <c r="A223" s="10"/>
      <c r="B223" s="10"/>
      <c r="C223" s="11"/>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row>
    <row r="224" spans="1:35">
      <c r="A224" s="10"/>
      <c r="B224" s="10"/>
      <c r="C224" s="11"/>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row>
    <row r="225" spans="1:35">
      <c r="A225" s="10"/>
      <c r="B225" s="10"/>
      <c r="C225" s="11"/>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row>
    <row r="226" spans="1:35">
      <c r="A226" s="10"/>
      <c r="B226" s="10"/>
      <c r="C226" s="11"/>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row>
    <row r="227" spans="1:35">
      <c r="A227" s="10"/>
      <c r="B227" s="10"/>
      <c r="C227" s="11"/>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row>
    <row r="228" spans="1:35">
      <c r="A228" s="10"/>
      <c r="B228" s="10"/>
      <c r="C228" s="11"/>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row>
    <row r="229" spans="1:35">
      <c r="A229" s="10"/>
      <c r="B229" s="10"/>
      <c r="C229" s="11"/>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row>
    <row r="230" spans="1:35">
      <c r="A230" s="10"/>
      <c r="B230" s="10"/>
      <c r="C230" s="11"/>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row>
    <row r="231" spans="1:35">
      <c r="A231" s="10"/>
      <c r="B231" s="10"/>
      <c r="C231" s="11"/>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row>
    <row r="232" spans="1:35">
      <c r="A232" s="10"/>
      <c r="B232" s="10"/>
      <c r="C232" s="11"/>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row>
    <row r="233" spans="1:35">
      <c r="A233" s="10"/>
      <c r="B233" s="10"/>
      <c r="C233" s="11"/>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row>
    <row r="234" spans="1:35">
      <c r="A234" s="10"/>
      <c r="B234" s="10"/>
      <c r="C234" s="11"/>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row>
    <row r="235" spans="1:35">
      <c r="A235" s="10"/>
      <c r="B235" s="10"/>
      <c r="C235" s="11"/>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row>
    <row r="236" spans="1:35">
      <c r="A236" s="10"/>
      <c r="B236" s="10"/>
      <c r="C236" s="11"/>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row>
    <row r="237" spans="1:35">
      <c r="A237" s="10"/>
      <c r="B237" s="10"/>
      <c r="C237" s="11"/>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row>
    <row r="238" spans="1:35">
      <c r="A238" s="10"/>
      <c r="B238" s="10"/>
      <c r="C238" s="11"/>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row>
    <row r="239" spans="1:35">
      <c r="A239" s="10"/>
      <c r="B239" s="10"/>
      <c r="C239" s="11"/>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row>
    <row r="240" spans="1:35">
      <c r="A240" s="10"/>
      <c r="B240" s="10"/>
      <c r="C240" s="11"/>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row>
    <row r="241" spans="1:35">
      <c r="A241" s="10"/>
      <c r="B241" s="10"/>
      <c r="C241" s="11"/>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row>
    <row r="242" spans="1:35">
      <c r="A242" s="10"/>
      <c r="B242" s="10"/>
      <c r="C242" s="11"/>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row>
    <row r="243" spans="1:35">
      <c r="A243" s="10"/>
      <c r="B243" s="10"/>
      <c r="C243" s="11"/>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row>
    <row r="244" spans="1:35" ht="15" customHeight="1">
      <c r="A244" s="10"/>
      <c r="B244" s="10"/>
      <c r="C244" s="11"/>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row>
    <row r="245" spans="1:35" ht="15" hidden="1" customHeight="1"/>
    <row r="246" spans="1:35" ht="15" hidden="1" customHeight="1"/>
    <row r="247" spans="1:35" ht="15" hidden="1" customHeight="1"/>
    <row r="248" spans="1:35" ht="15" hidden="1" customHeight="1"/>
    <row r="249" spans="1:35" ht="15" hidden="1" customHeight="1"/>
    <row r="250" spans="1:35" ht="15" hidden="1" customHeight="1"/>
    <row r="251" spans="1:35" ht="15" hidden="1" customHeight="1"/>
    <row r="252" spans="1:35" ht="15" hidden="1" customHeight="1"/>
    <row r="253" spans="1:35" ht="15" hidden="1" customHeight="1"/>
    <row r="254" spans="1:35" ht="15" hidden="1" customHeight="1"/>
    <row r="255" spans="1:35" ht="15" hidden="1" customHeight="1"/>
    <row r="256" spans="1:35" ht="15" hidden="1" customHeight="1"/>
    <row r="257" ht="15" hidden="1" customHeight="1"/>
    <row r="258" ht="15" hidden="1" customHeight="1"/>
    <row r="259" ht="15" hidden="1" customHeight="1"/>
    <row r="260" ht="15" hidden="1" customHeight="1"/>
    <row r="261" ht="15" hidden="1" customHeight="1"/>
    <row r="262" ht="15" hidden="1" customHeight="1"/>
    <row r="263" ht="15" hidden="1" customHeight="1"/>
    <row r="264" ht="15" hidden="1" customHeight="1"/>
    <row r="265" ht="18.5" hidden="1" customHeight="1"/>
    <row r="266" ht="18.5" hidden="1" customHeight="1"/>
    <row r="267" ht="18.5" hidden="1" customHeight="1"/>
    <row r="268" ht="18.5" hidden="1" customHeight="1"/>
    <row r="269" ht="18.5" hidden="1" customHeight="1"/>
    <row r="270" ht="18.5" hidden="1" customHeight="1"/>
    <row r="271" ht="18.5" hidden="1" customHeight="1"/>
    <row r="272" ht="18.5" hidden="1" customHeight="1"/>
    <row r="273" ht="18.5" hidden="1" customHeight="1"/>
    <row r="274" ht="18.5" hidden="1" customHeight="1"/>
    <row r="275" ht="18.5" hidden="1" customHeight="1"/>
    <row r="276" ht="18.5" hidden="1" customHeight="1"/>
    <row r="277" ht="18.5" hidden="1" customHeight="1"/>
    <row r="278" ht="18.5" hidden="1" customHeight="1"/>
    <row r="279" ht="18.5" hidden="1" customHeight="1"/>
    <row r="280" ht="18.5" hidden="1" customHeight="1"/>
    <row r="281" ht="18.5" hidden="1" customHeight="1"/>
    <row r="282" ht="18.5" hidden="1" customHeight="1"/>
    <row r="283" ht="18.5" hidden="1" customHeight="1"/>
    <row r="284" ht="18.5" hidden="1" customHeight="1"/>
    <row r="285" ht="18.5" hidden="1" customHeight="1"/>
    <row r="286" ht="18.5" hidden="1" customHeight="1"/>
    <row r="287" ht="18.5" hidden="1" customHeight="1"/>
    <row r="288" ht="18.5" hidden="1" customHeight="1"/>
    <row r="289" ht="18.5" hidden="1" customHeight="1"/>
    <row r="290" ht="18.5" hidden="1" customHeight="1"/>
    <row r="291" ht="18.5" hidden="1" customHeight="1"/>
    <row r="292" ht="18.5" hidden="1" customHeight="1"/>
    <row r="293" ht="18.5" hidden="1" customHeight="1"/>
    <row r="294" ht="18.5" hidden="1" customHeight="1"/>
    <row r="295" ht="18.5" hidden="1" customHeight="1"/>
    <row r="296" ht="18.5" hidden="1" customHeight="1"/>
    <row r="297" ht="18.5" hidden="1" customHeight="1"/>
    <row r="298" ht="18.5" hidden="1" customHeight="1"/>
    <row r="299" ht="18.5" hidden="1" customHeight="1"/>
    <row r="300" ht="18.5" hidden="1" customHeight="1"/>
    <row r="301" ht="18.5" hidden="1" customHeight="1"/>
    <row r="302" ht="18.5" hidden="1" customHeight="1"/>
    <row r="303" ht="18.5" hidden="1" customHeight="1"/>
    <row r="304" ht="18.5" hidden="1" customHeight="1"/>
    <row r="305" ht="18.5" hidden="1" customHeight="1"/>
    <row r="306" ht="18.5" hidden="1" customHeight="1"/>
    <row r="307" ht="18.5" hidden="1" customHeight="1"/>
    <row r="308" ht="18.5" hidden="1" customHeight="1"/>
    <row r="309" ht="18.5" hidden="1" customHeight="1"/>
    <row r="310" ht="18.5" hidden="1" customHeight="1"/>
    <row r="311" ht="18.5" hidden="1" customHeight="1"/>
    <row r="312" ht="18.5" hidden="1" customHeight="1"/>
    <row r="313" ht="18.5" hidden="1" customHeight="1"/>
    <row r="314" ht="18.5" hidden="1" customHeight="1"/>
    <row r="315" ht="18.5" hidden="1" customHeight="1"/>
    <row r="316" ht="18.5" hidden="1" customHeight="1"/>
    <row r="317" ht="18.5" hidden="1" customHeight="1"/>
    <row r="318" ht="18.5" hidden="1" customHeight="1"/>
    <row r="319" ht="18.5" hidden="1" customHeight="1"/>
    <row r="320" ht="18.5" hidden="1" customHeight="1"/>
    <row r="321" ht="18.5" hidden="1" customHeight="1"/>
    <row r="322" ht="18.5" hidden="1" customHeight="1"/>
    <row r="323" ht="18.5" hidden="1" customHeight="1"/>
    <row r="324" ht="18.5" hidden="1" customHeight="1"/>
    <row r="325" ht="18.5" hidden="1" customHeight="1"/>
    <row r="326" ht="18.5" hidden="1" customHeight="1"/>
    <row r="327" ht="18.5" hidden="1" customHeight="1"/>
    <row r="328" ht="18.5" hidden="1" customHeight="1"/>
    <row r="329" ht="18.5" hidden="1" customHeight="1"/>
    <row r="330" ht="18.5" hidden="1" customHeight="1"/>
    <row r="331" ht="18.5" hidden="1" customHeight="1"/>
    <row r="332" ht="18.5" hidden="1" customHeight="1"/>
    <row r="333" ht="18.5" hidden="1" customHeight="1"/>
    <row r="334" ht="18.5" hidden="1" customHeight="1"/>
    <row r="335" ht="18.5" hidden="1" customHeight="1"/>
    <row r="336" ht="18.5" hidden="1" customHeight="1"/>
    <row r="337" ht="18.5" hidden="1" customHeight="1"/>
    <row r="338" ht="18.5" hidden="1" customHeight="1"/>
    <row r="339" ht="18.5" hidden="1" customHeight="1"/>
    <row r="340" ht="18.5" hidden="1" customHeight="1"/>
    <row r="341" ht="18.5" hidden="1" customHeight="1"/>
    <row r="342" ht="18.5" hidden="1" customHeight="1"/>
    <row r="343" ht="18.5" hidden="1" customHeight="1"/>
    <row r="344" ht="18.5" hidden="1" customHeight="1"/>
    <row r="345" ht="18.5" hidden="1" customHeight="1"/>
    <row r="346" ht="18.5" hidden="1" customHeight="1"/>
    <row r="347" ht="18.5" hidden="1" customHeight="1"/>
    <row r="348" ht="18.5" hidden="1" customHeight="1"/>
    <row r="349" ht="18.5" hidden="1" customHeight="1"/>
    <row r="350" ht="18.5" hidden="1" customHeight="1"/>
    <row r="351" ht="18.5" hidden="1" customHeight="1"/>
    <row r="352" ht="18.5" hidden="1" customHeight="1"/>
    <row r="353" ht="18.5" hidden="1" customHeight="1"/>
    <row r="354" ht="18.5" hidden="1" customHeight="1"/>
    <row r="355" ht="18.5" hidden="1" customHeight="1"/>
    <row r="356" ht="18.5" hidden="1" customHeight="1"/>
    <row r="357" ht="18.5" hidden="1" customHeight="1"/>
    <row r="358" ht="18.5" hidden="1" customHeight="1"/>
    <row r="359" ht="18.5" hidden="1" customHeight="1"/>
    <row r="360" ht="18.5" hidden="1" customHeight="1"/>
    <row r="361" ht="18.5" hidden="1" customHeight="1"/>
    <row r="362" ht="18.5" hidden="1" customHeight="1"/>
    <row r="363" ht="18.5" hidden="1" customHeight="1"/>
    <row r="364" ht="18.5" hidden="1" customHeight="1"/>
    <row r="365" ht="18.5" hidden="1" customHeight="1"/>
    <row r="366" ht="18.5" hidden="1" customHeight="1"/>
    <row r="367" ht="18.5" hidden="1" customHeight="1"/>
    <row r="368" ht="18.5" hidden="1" customHeight="1"/>
    <row r="369" ht="18.5" hidden="1" customHeight="1"/>
    <row r="370" ht="18.5" hidden="1" customHeight="1"/>
    <row r="371" ht="18.5" hidden="1" customHeight="1"/>
    <row r="372" ht="18.5" hidden="1" customHeight="1"/>
    <row r="373" ht="18.5" hidden="1" customHeight="1"/>
    <row r="374" ht="18.5" hidden="1" customHeight="1"/>
    <row r="375" ht="18.5" hidden="1" customHeight="1"/>
    <row r="376" ht="18.5" hidden="1" customHeight="1"/>
    <row r="377" ht="18.5" hidden="1" customHeight="1"/>
    <row r="378" ht="18.5" hidden="1" customHeight="1"/>
    <row r="379" ht="18.5" hidden="1" customHeight="1"/>
    <row r="380" ht="18.5" hidden="1" customHeight="1"/>
    <row r="381" ht="18.5" hidden="1" customHeight="1"/>
    <row r="382" ht="18.5" hidden="1" customHeight="1"/>
    <row r="383" ht="18.5" hidden="1" customHeight="1"/>
    <row r="384" ht="18.5" hidden="1" customHeight="1"/>
    <row r="385" ht="18.5" hidden="1" customHeight="1"/>
    <row r="386" ht="18.5" hidden="1" customHeight="1"/>
    <row r="387" ht="18.5" hidden="1" customHeight="1"/>
    <row r="388" ht="18.5" hidden="1" customHeight="1"/>
    <row r="389" ht="18.5" hidden="1" customHeight="1"/>
    <row r="390" ht="18.5" hidden="1" customHeight="1"/>
    <row r="391" ht="18.5" hidden="1" customHeight="1"/>
    <row r="392" ht="18.5" hidden="1" customHeight="1"/>
    <row r="393" ht="18.5" hidden="1" customHeight="1"/>
    <row r="394" ht="18.5" hidden="1" customHeight="1"/>
    <row r="395" ht="18.5" hidden="1" customHeight="1"/>
    <row r="396" ht="18.5" hidden="1" customHeight="1"/>
    <row r="397" ht="18.5" hidden="1" customHeight="1"/>
    <row r="398" ht="18.5" hidden="1" customHeight="1"/>
    <row r="399" ht="18.5" hidden="1" customHeight="1"/>
    <row r="400" ht="18.5" hidden="1" customHeight="1"/>
    <row r="401" ht="18.5" hidden="1" customHeight="1"/>
    <row r="402" ht="18.5" hidden="1" customHeight="1"/>
    <row r="403" ht="18.5" hidden="1" customHeight="1"/>
    <row r="404" ht="18.5" hidden="1" customHeight="1"/>
    <row r="405" ht="18.5" hidden="1" customHeight="1"/>
    <row r="406" ht="18.5" hidden="1" customHeight="1"/>
    <row r="407" ht="18.5" hidden="1" customHeight="1"/>
    <row r="408" ht="18.5" hidden="1" customHeight="1"/>
    <row r="409" ht="18.5" hidden="1" customHeight="1"/>
    <row r="410" ht="18.5" hidden="1" customHeight="1"/>
    <row r="411" ht="18.5" hidden="1" customHeight="1"/>
    <row r="412" ht="18.5" hidden="1" customHeight="1"/>
    <row r="413" ht="18.5" hidden="1" customHeight="1"/>
    <row r="414" ht="18.5" hidden="1" customHeight="1"/>
    <row r="415" ht="18.5" hidden="1" customHeight="1"/>
    <row r="416" ht="18.5" hidden="1" customHeight="1"/>
    <row r="417" ht="18.5" hidden="1" customHeight="1"/>
    <row r="418" ht="18.5" hidden="1" customHeight="1"/>
    <row r="419" ht="18.5" hidden="1" customHeight="1"/>
    <row r="420" ht="18.5" hidden="1" customHeight="1"/>
    <row r="421" ht="18.5" hidden="1" customHeight="1"/>
    <row r="422" ht="18.5" hidden="1" customHeight="1"/>
    <row r="423" ht="18.5" hidden="1" customHeight="1"/>
    <row r="424" ht="18.5" hidden="1" customHeight="1"/>
    <row r="425" ht="18.5" hidden="1" customHeight="1"/>
    <row r="426" ht="18.5" hidden="1" customHeight="1"/>
    <row r="427" ht="18.5" hidden="1" customHeight="1"/>
    <row r="428" ht="18.5" hidden="1" customHeight="1"/>
    <row r="429" ht="18.5" hidden="1" customHeight="1"/>
    <row r="430" ht="18.5" hidden="1" customHeight="1"/>
    <row r="431" ht="18.5" hidden="1" customHeight="1"/>
    <row r="432" ht="18.5" hidden="1" customHeight="1"/>
    <row r="433" ht="18.5" hidden="1" customHeight="1"/>
    <row r="434" ht="18.5" hidden="1" customHeight="1"/>
    <row r="435" ht="18.5" hidden="1" customHeight="1"/>
    <row r="436" ht="18.5" hidden="1" customHeight="1"/>
    <row r="437" ht="18.5" hidden="1" customHeight="1"/>
    <row r="438" ht="18.5" hidden="1" customHeight="1"/>
    <row r="439" ht="18.5" hidden="1" customHeight="1"/>
    <row r="440" ht="18.5" hidden="1" customHeight="1"/>
    <row r="441" ht="18.5" hidden="1" customHeight="1"/>
    <row r="442" ht="18.5" hidden="1" customHeight="1"/>
    <row r="443" ht="18.5" hidden="1" customHeight="1"/>
    <row r="444" ht="18.5" hidden="1" customHeight="1"/>
    <row r="445" ht="18.5" hidden="1" customHeight="1"/>
    <row r="446" ht="18.5" hidden="1" customHeight="1"/>
    <row r="447" ht="18.5" hidden="1" customHeight="1"/>
    <row r="448" ht="18.5" hidden="1" customHeight="1"/>
    <row r="449" ht="18.5" hidden="1" customHeight="1"/>
    <row r="450" ht="18.5" hidden="1" customHeight="1"/>
    <row r="451" ht="18.5" hidden="1" customHeight="1"/>
    <row r="452" ht="18.5" hidden="1" customHeight="1"/>
    <row r="453" ht="18.5" hidden="1" customHeight="1"/>
    <row r="454" ht="18.5" hidden="1" customHeight="1"/>
    <row r="455" ht="18.5" hidden="1" customHeight="1"/>
    <row r="456" ht="18.5" hidden="1" customHeight="1"/>
    <row r="457" ht="18.5" hidden="1" customHeight="1"/>
    <row r="458" ht="18.5" hidden="1" customHeight="1"/>
    <row r="459" ht="18.5" hidden="1" customHeight="1"/>
    <row r="460" ht="18.5" hidden="1" customHeight="1"/>
    <row r="461" ht="18.5" hidden="1" customHeight="1"/>
    <row r="462" ht="18.5" hidden="1" customHeight="1"/>
    <row r="463" ht="18.5" hidden="1" customHeight="1"/>
    <row r="464" ht="18.5" hidden="1" customHeight="1"/>
    <row r="465" ht="18.5" hidden="1" customHeight="1"/>
    <row r="466" ht="18.5" hidden="1" customHeight="1"/>
    <row r="467" ht="18.5" hidden="1" customHeight="1"/>
    <row r="468" ht="18.5" hidden="1" customHeight="1"/>
    <row r="469" ht="18.5" hidden="1" customHeight="1"/>
    <row r="470" ht="18.5" hidden="1" customHeight="1"/>
    <row r="471" ht="18.5" hidden="1" customHeight="1"/>
    <row r="472" ht="18.5" hidden="1" customHeight="1"/>
    <row r="473" ht="18.5" hidden="1" customHeight="1"/>
    <row r="474" ht="18.5" hidden="1" customHeight="1"/>
    <row r="475" ht="18.5" hidden="1" customHeight="1"/>
    <row r="476" ht="18.5" hidden="1" customHeight="1"/>
    <row r="477" ht="18.5" hidden="1" customHeight="1"/>
    <row r="478" ht="18.5" hidden="1" customHeight="1"/>
    <row r="479" ht="18.5" hidden="1" customHeight="1"/>
    <row r="480" ht="18.5" hidden="1" customHeight="1"/>
    <row r="481" ht="18.5" hidden="1" customHeight="1"/>
    <row r="482" ht="18.5" hidden="1" customHeight="1"/>
    <row r="483" ht="18.5" hidden="1" customHeight="1"/>
    <row r="484" ht="18.5" hidden="1" customHeight="1"/>
    <row r="485" ht="18.5" hidden="1" customHeight="1"/>
    <row r="486" ht="18.5" hidden="1" customHeight="1"/>
    <row r="487" ht="18.5" hidden="1" customHeight="1"/>
    <row r="488" ht="18.5" hidden="1" customHeight="1"/>
    <row r="489" ht="18.5" hidden="1" customHeight="1"/>
    <row r="490" ht="18.5" hidden="1" customHeight="1"/>
    <row r="491" ht="18.5" hidden="1" customHeight="1"/>
    <row r="492" ht="18.5" hidden="1" customHeight="1"/>
    <row r="493" ht="18.5" hidden="1" customHeight="1"/>
    <row r="494" ht="18.5" hidden="1" customHeight="1"/>
    <row r="495" ht="18.5" hidden="1" customHeight="1"/>
    <row r="496" ht="18.5" hidden="1" customHeight="1"/>
    <row r="497" ht="18.5" hidden="1" customHeight="1"/>
    <row r="498" ht="18.5" hidden="1" customHeight="1"/>
    <row r="499" ht="18.5" hidden="1" customHeight="1"/>
    <row r="500" ht="18.5" hidden="1" customHeight="1"/>
    <row r="501" ht="18.5" hidden="1" customHeight="1"/>
    <row r="502" ht="18.5" hidden="1" customHeight="1"/>
    <row r="503" ht="18.5" hidden="1" customHeight="1"/>
    <row r="504" ht="18.5" hidden="1" customHeight="1"/>
    <row r="505" ht="18.5" hidden="1" customHeight="1"/>
    <row r="506" ht="18.5" hidden="1" customHeight="1"/>
    <row r="507" ht="18.5" hidden="1" customHeight="1"/>
    <row r="508" ht="18.5" hidden="1" customHeight="1"/>
    <row r="509" ht="18.5" hidden="1" customHeight="1"/>
    <row r="510" ht="18.5" hidden="1" customHeight="1"/>
    <row r="511" ht="18.5" hidden="1" customHeight="1"/>
    <row r="512" ht="18.5" hidden="1" customHeight="1"/>
    <row r="513" ht="18.5" hidden="1" customHeight="1"/>
    <row r="514" ht="18.5" hidden="1" customHeight="1"/>
    <row r="515" ht="18.5" hidden="1" customHeight="1"/>
    <row r="516" ht="18.5" hidden="1" customHeight="1"/>
    <row r="517" ht="18.5" hidden="1" customHeight="1"/>
    <row r="518" ht="18.5" hidden="1" customHeight="1"/>
    <row r="519" ht="18.5" hidden="1" customHeight="1"/>
    <row r="520" ht="18.5" hidden="1" customHeight="1"/>
    <row r="521" ht="18.5" hidden="1" customHeight="1"/>
    <row r="522" ht="18.5" hidden="1" customHeight="1"/>
    <row r="523" ht="18.5" hidden="1" customHeight="1"/>
    <row r="524" ht="18.5" hidden="1" customHeight="1"/>
    <row r="525" ht="18.5" hidden="1" customHeight="1"/>
    <row r="526" ht="18.5" hidden="1" customHeight="1"/>
    <row r="527" ht="18.5" hidden="1" customHeight="1"/>
    <row r="528" ht="18.5" hidden="1" customHeight="1"/>
    <row r="529" ht="18.5" hidden="1" customHeight="1"/>
    <row r="530" ht="18.5" hidden="1" customHeight="1"/>
    <row r="531" ht="18.5" hidden="1" customHeight="1"/>
    <row r="532" ht="18.5" hidden="1" customHeight="1"/>
    <row r="533" ht="18.5" hidden="1" customHeight="1"/>
    <row r="534" ht="18.5" hidden="1" customHeight="1"/>
    <row r="535" ht="18.5" hidden="1" customHeight="1"/>
    <row r="536" ht="18.5" hidden="1" customHeight="1"/>
    <row r="537" ht="18.5" hidden="1" customHeight="1"/>
    <row r="538" ht="18.5" hidden="1" customHeight="1"/>
    <row r="539" ht="18.5" hidden="1" customHeight="1"/>
    <row r="540" ht="18.5" hidden="1" customHeight="1"/>
    <row r="541" ht="18.5" hidden="1" customHeight="1"/>
    <row r="542" ht="18.5" hidden="1" customHeight="1"/>
    <row r="543" ht="18.5" hidden="1" customHeight="1"/>
    <row r="544" ht="18.5" hidden="1" customHeight="1"/>
    <row r="545" ht="18.5" hidden="1" customHeight="1"/>
    <row r="546" ht="18.5" hidden="1" customHeight="1"/>
    <row r="547" ht="18.5" hidden="1" customHeight="1"/>
    <row r="548" ht="18.5" hidden="1" customHeight="1"/>
    <row r="549" ht="18.5" hidden="1" customHeight="1"/>
    <row r="550" ht="18.5" hidden="1" customHeight="1"/>
    <row r="551" ht="18.5" hidden="1" customHeight="1"/>
    <row r="552" ht="18.5" hidden="1" customHeight="1"/>
    <row r="553" ht="18.5" hidden="1" customHeight="1"/>
    <row r="554" ht="18.5" hidden="1" customHeight="1"/>
    <row r="555" ht="18.5" hidden="1" customHeight="1"/>
    <row r="556" ht="18.5" hidden="1" customHeight="1"/>
    <row r="557" ht="18.5" hidden="1" customHeight="1"/>
    <row r="558" ht="18.5" hidden="1" customHeight="1"/>
    <row r="559" ht="18.5" hidden="1" customHeight="1"/>
    <row r="560" ht="18.5" hidden="1" customHeight="1"/>
    <row r="561" spans="5:15" ht="18.5" hidden="1" customHeight="1"/>
    <row r="562" spans="5:15" ht="18.5" hidden="1" customHeight="1"/>
    <row r="563" spans="5:15" ht="18.5" hidden="1" customHeight="1"/>
    <row r="564" spans="5:15" ht="18.5" hidden="1" customHeight="1"/>
    <row r="565" spans="5:15" ht="18.5" hidden="1" customHeight="1"/>
    <row r="566" spans="5:15" ht="18.5" hidden="1" customHeight="1"/>
    <row r="567" spans="5:15" ht="18.5" hidden="1" customHeight="1"/>
    <row r="568" spans="5:15" ht="18.5" hidden="1" customHeight="1"/>
    <row r="569" spans="5:15" ht="18.5" hidden="1" customHeight="1"/>
    <row r="570" spans="5:15" ht="18.5" hidden="1" customHeight="1">
      <c r="E570" s="21"/>
      <c r="F570" s="21">
        <v>1</v>
      </c>
      <c r="G570" s="21">
        <v>2</v>
      </c>
      <c r="H570" s="21">
        <v>3</v>
      </c>
      <c r="I570" s="21">
        <v>4</v>
      </c>
      <c r="J570" s="21">
        <v>5</v>
      </c>
      <c r="K570" s="21">
        <v>6</v>
      </c>
      <c r="L570" s="21">
        <v>7</v>
      </c>
      <c r="M570" s="21">
        <v>8</v>
      </c>
      <c r="N570" s="21">
        <v>9</v>
      </c>
      <c r="O570" s="21">
        <v>10</v>
      </c>
    </row>
    <row r="571" spans="5:15" ht="18.5" hidden="1" customHeight="1">
      <c r="E571" s="21">
        <v>1</v>
      </c>
      <c r="F571" s="22">
        <f>IF(F12=0,"",F12)</f>
        <v>8.6643518518518526E-4</v>
      </c>
      <c r="G571" s="22" t="str">
        <f>IF(I12=0,"",I12)</f>
        <v/>
      </c>
      <c r="H571" s="22">
        <f>IF(L12=0,"",L12)</f>
        <v>8.5752314814814816E-4</v>
      </c>
      <c r="I571" s="22">
        <f>IF(O12=0,"",O12)</f>
        <v>8.8807870370370375E-4</v>
      </c>
      <c r="J571" s="22">
        <f>IF(R12=0,"",R12)</f>
        <v>1.0111111111111111E-3</v>
      </c>
      <c r="K571" s="22" t="str">
        <f>IF(U12=0,"",U12)</f>
        <v/>
      </c>
      <c r="L571" s="22" t="str">
        <f>IF(X12=0,"",X12)</f>
        <v/>
      </c>
      <c r="M571" s="22" t="str">
        <f>IF(AA12=0,"",AA12)</f>
        <v/>
      </c>
      <c r="N571" s="22" t="str">
        <f>IF(AD12=0,"",AD12)</f>
        <v/>
      </c>
      <c r="O571" s="22" t="str">
        <f>IF(AG12=0,"",AG12)</f>
        <v/>
      </c>
    </row>
    <row r="572" spans="5:15" ht="18.5" hidden="1" customHeight="1">
      <c r="E572" s="21">
        <v>2</v>
      </c>
      <c r="F572" s="22">
        <f>IF(F14=0,"",F14)</f>
        <v>8.1053240740740738E-4</v>
      </c>
      <c r="G572" s="22">
        <f>IF(I14=0,"",I14)</f>
        <v>9.4236111111111116E-4</v>
      </c>
      <c r="H572" s="22">
        <f>IF(L14=0,"",L14)</f>
        <v>8.4814814814814822E-4</v>
      </c>
      <c r="I572" s="22">
        <f>IF(O14=0,"",O14)</f>
        <v>8.2083333333333325E-4</v>
      </c>
      <c r="J572" s="22">
        <f>IF(R14=0,"",R14)</f>
        <v>8.2256944444444435E-4</v>
      </c>
      <c r="K572" s="22" t="str">
        <f>IF(U14=0,"",U14)</f>
        <v/>
      </c>
      <c r="L572" s="22" t="str">
        <f>IF(X14=0,"",X14)</f>
        <v/>
      </c>
      <c r="M572" s="22" t="str">
        <f>IF(AA14=0,"",AA14)</f>
        <v/>
      </c>
      <c r="N572" s="22" t="str">
        <f>IF(AD14=0,"",AD14)</f>
        <v/>
      </c>
      <c r="O572" s="22" t="str">
        <f>IF(AG14=0,"",AG14)</f>
        <v/>
      </c>
    </row>
    <row r="573" spans="5:15" ht="18.5" hidden="1" customHeight="1">
      <c r="E573" s="21">
        <v>3</v>
      </c>
      <c r="F573" s="22">
        <f>IF(F16=0,"",F16)</f>
        <v>5.4907407407407411E-4</v>
      </c>
      <c r="G573" s="22">
        <f>IF(I16=0,"",I16)</f>
        <v>5.7581018518518517E-4</v>
      </c>
      <c r="H573" s="22">
        <f>IF(L16=0,"",L16)</f>
        <v>4.9942129629629631E-4</v>
      </c>
      <c r="I573" s="22">
        <f>IF(O16=0,"",O16)</f>
        <v>5.0057870370370371E-4</v>
      </c>
      <c r="J573" s="22">
        <f>IF(R16=0,"",R16)</f>
        <v>5.6712962962962956E-4</v>
      </c>
      <c r="K573" s="22" t="str">
        <f>IF(U16=0,"",U16)</f>
        <v/>
      </c>
      <c r="L573" s="22" t="str">
        <f>IF(X16=0,"",X16)</f>
        <v/>
      </c>
      <c r="M573" s="22" t="str">
        <f>IF(AA16=0,"",AA16)</f>
        <v/>
      </c>
      <c r="N573" s="22" t="str">
        <f>IF(AD16=0,"",AD16)</f>
        <v/>
      </c>
      <c r="O573" s="22" t="str">
        <f>IF(AG16=0,"",AG16)</f>
        <v/>
      </c>
    </row>
    <row r="574" spans="5:15" ht="18.5" hidden="1" customHeight="1">
      <c r="E574" s="21">
        <v>4</v>
      </c>
      <c r="F574" s="22">
        <f>IF(F18=0,"",F18)</f>
        <v>4.9930555555555557E-4</v>
      </c>
      <c r="G574" s="22">
        <f>IF(I18=0,"",I18)</f>
        <v>5.0266203703703703E-4</v>
      </c>
      <c r="H574" s="22">
        <f>IF(L18=0,"",L18)</f>
        <v>4.9791666666666669E-4</v>
      </c>
      <c r="I574" s="22">
        <f>IF(O18=0,"",O18)</f>
        <v>5.7685185185185194E-4</v>
      </c>
      <c r="J574" s="22">
        <f>IF(R18=0,"",R18)</f>
        <v>5.8680555555555558E-4</v>
      </c>
      <c r="K574" s="22" t="str">
        <f>IF(U18=0,"",U18)</f>
        <v/>
      </c>
      <c r="L574" s="22" t="str">
        <f>IF(X18=0,"",X18)</f>
        <v/>
      </c>
      <c r="M574" s="22" t="str">
        <f>IF(AA18=0,"",AA18)</f>
        <v/>
      </c>
      <c r="N574" s="22" t="str">
        <f>IF(AD18=0,"",AD18)</f>
        <v/>
      </c>
      <c r="O574" s="22" t="str">
        <f>IF(AG18=0,"",AG18)</f>
        <v/>
      </c>
    </row>
    <row r="575" spans="5:15" ht="18.5" hidden="1" customHeight="1">
      <c r="E575" s="21">
        <v>5</v>
      </c>
      <c r="F575" s="22">
        <f>IF(F20=0,"",F20)</f>
        <v>8.6817129629629625E-4</v>
      </c>
      <c r="G575" s="22">
        <f>IF(I20=0,"",I20)</f>
        <v>1.1296296296296295E-3</v>
      </c>
      <c r="H575" s="22">
        <f>IF(L20=0,"",L20)</f>
        <v>1.0215277777777779E-3</v>
      </c>
      <c r="I575" s="22">
        <f>IF(O20=0,"",O20)</f>
        <v>1.0793981481481481E-3</v>
      </c>
      <c r="J575" s="22">
        <f>IF(R20=0,"",R20)</f>
        <v>8.4305555555555555E-4</v>
      </c>
      <c r="K575" s="22" t="str">
        <f>IF(U20=0,"",U20)</f>
        <v/>
      </c>
      <c r="L575" s="22" t="str">
        <f>IF(X20=0,"",X20)</f>
        <v/>
      </c>
      <c r="M575" s="22" t="str">
        <f>IF(AA20=0,"",AA20)</f>
        <v/>
      </c>
      <c r="N575" s="22" t="str">
        <f>IF(AD20=0,"",AD20)</f>
        <v/>
      </c>
      <c r="O575" s="22" t="str">
        <f>IF(AG20=0,"",AG20)</f>
        <v/>
      </c>
    </row>
    <row r="576" spans="5:15" ht="18.5" hidden="1" customHeight="1">
      <c r="E576" s="21">
        <v>6</v>
      </c>
      <c r="F576" s="22">
        <f>IF(F22=0,"",F22)</f>
        <v>9.7870370370370364E-4</v>
      </c>
      <c r="G576" s="22">
        <f>IF(I22=0,"",I22)</f>
        <v>9.9537037037037042E-4</v>
      </c>
      <c r="H576" s="22">
        <f>IF(L22=0,"",L22)</f>
        <v>9.5138888888888888E-4</v>
      </c>
      <c r="I576" s="22">
        <f>IF(O22=0,"",O22)</f>
        <v>1.011574074074074E-3</v>
      </c>
      <c r="J576" s="22">
        <f>IF(R22=0,"",R22)</f>
        <v>1.0648148148148147E-3</v>
      </c>
      <c r="K576" s="22" t="str">
        <f>IF(U22=0,"",U22)</f>
        <v/>
      </c>
      <c r="L576" s="22" t="str">
        <f>IF(X22=0,"",X22)</f>
        <v/>
      </c>
      <c r="M576" s="22" t="str">
        <f>IF(AA22=0,"",AA22)</f>
        <v/>
      </c>
      <c r="N576" s="22" t="str">
        <f>IF(AD22=0,"",AD22)</f>
        <v/>
      </c>
      <c r="O576" s="22" t="str">
        <f>IF(AG22=0,"",AG22)</f>
        <v/>
      </c>
    </row>
    <row r="577" spans="5:15" ht="18.5" hidden="1" customHeight="1">
      <c r="E577" s="21">
        <v>7</v>
      </c>
      <c r="F577" s="22">
        <f>IF(F24=0,"",F24)</f>
        <v>5.3969907407407406E-4</v>
      </c>
      <c r="G577" s="22">
        <f>IF(I24=0,"",I24)</f>
        <v>6.3414351851851858E-4</v>
      </c>
      <c r="H577" s="22">
        <f>IF(L24=0,"",L24)</f>
        <v>5.6944444444444447E-4</v>
      </c>
      <c r="I577" s="22">
        <f>IF(O24=0,"",O24)</f>
        <v>5.4432870370370377E-4</v>
      </c>
      <c r="J577" s="22">
        <f>IF(R24=0,"",R24)</f>
        <v>5.3391203703703706E-4</v>
      </c>
      <c r="K577" s="22" t="str">
        <f>IF(U24=0,"",U24)</f>
        <v/>
      </c>
      <c r="L577" s="22" t="str">
        <f>IF(X24=0,"",X24)</f>
        <v/>
      </c>
      <c r="M577" s="22" t="str">
        <f>IF(AA24=0,"",AA24)</f>
        <v/>
      </c>
      <c r="N577" s="22" t="str">
        <f>IF(AD24=0,"",AD24)</f>
        <v/>
      </c>
      <c r="O577" s="22" t="str">
        <f>IF(AG24=0,"",AG24)</f>
        <v/>
      </c>
    </row>
    <row r="578" spans="5:15" ht="18.5" hidden="1" customHeight="1">
      <c r="E578" s="21">
        <v>8</v>
      </c>
      <c r="F578" s="22">
        <f>IF(F26=0,"",F26)</f>
        <v>4.5879629629629628E-4</v>
      </c>
      <c r="G578" s="22" t="str">
        <f>IF(I26=0,"",I26)</f>
        <v/>
      </c>
      <c r="H578" s="22">
        <f>IF(L26=0,"",L26)</f>
        <v>5.2314814814814824E-4</v>
      </c>
      <c r="I578" s="22">
        <f>IF(O26=0,"",O26)</f>
        <v>5.0416666666666676E-4</v>
      </c>
      <c r="J578" s="22">
        <f>IF(R26=0,"",R26)</f>
        <v>4.8263888888888895E-4</v>
      </c>
      <c r="K578" s="22" t="str">
        <f>IF(U26=0,"",U26)</f>
        <v/>
      </c>
      <c r="L578" s="22" t="str">
        <f>IF(X26=0,"",X26)</f>
        <v/>
      </c>
      <c r="M578" s="22" t="str">
        <f>IF(AA26=0,"",AA26)</f>
        <v/>
      </c>
      <c r="N578" s="22" t="str">
        <f>IF(AD26=0,"",AD26)</f>
        <v/>
      </c>
      <c r="O578" s="22" t="str">
        <f>IF(AG26=0,"",AG26)</f>
        <v/>
      </c>
    </row>
    <row r="579" spans="5:15" ht="18.5" hidden="1" customHeight="1">
      <c r="E579" s="21">
        <v>9</v>
      </c>
      <c r="F579" s="22">
        <f>IF(F28=0,"",F28)</f>
        <v>9.8344907407407387E-4</v>
      </c>
      <c r="G579" s="22">
        <f>IF(I28=0,"",I28)</f>
        <v>1.1767361111111113E-3</v>
      </c>
      <c r="H579" s="22">
        <f>IF(L28=0,"",L28)</f>
        <v>1.1113425925925926E-3</v>
      </c>
      <c r="I579" s="22">
        <f>IF(O28=0,"",O28)</f>
        <v>1.0153935185185186E-3</v>
      </c>
      <c r="J579" s="22">
        <f>IF(R28=0,"",R28)</f>
        <v>1.0858796296296296E-3</v>
      </c>
      <c r="K579" s="22" t="str">
        <f>IF(U28=0,"",U28)</f>
        <v/>
      </c>
      <c r="L579" s="22" t="str">
        <f>IF(X28=0,"",X28)</f>
        <v/>
      </c>
      <c r="M579" s="22" t="str">
        <f>IF(AA28=0,"",AA28)</f>
        <v/>
      </c>
      <c r="N579" s="22" t="str">
        <f>IF(AD28=0,"",AD28)</f>
        <v/>
      </c>
      <c r="O579" s="22" t="str">
        <f>IF(AG28=0,"",AG28)</f>
        <v/>
      </c>
    </row>
    <row r="580" spans="5:15" ht="18.5" hidden="1" customHeight="1">
      <c r="E580" s="21">
        <v>10</v>
      </c>
      <c r="F580" s="22">
        <f>IF(F30=0,"",F30)</f>
        <v>9.6655092592592593E-4</v>
      </c>
      <c r="G580" s="22">
        <f>IF(I30=0,"",I30)</f>
        <v>1.0290509259259259E-3</v>
      </c>
      <c r="H580" s="22">
        <f>IF(L30=0,"",L30)</f>
        <v>9.9398148148148154E-4</v>
      </c>
      <c r="I580" s="22">
        <f>IF(O30=0,"",O30)</f>
        <v>1.0172453703703704E-3</v>
      </c>
      <c r="J580" s="22">
        <f>IF(R30=0,"",R30)</f>
        <v>9.1446759259259259E-4</v>
      </c>
      <c r="K580" s="22" t="str">
        <f>IF(U30=0,"",U30)</f>
        <v/>
      </c>
      <c r="L580" s="22" t="str">
        <f>IF(X30=0,"",X30)</f>
        <v/>
      </c>
      <c r="M580" s="22" t="str">
        <f>IF(AA30=0,"",AA30)</f>
        <v/>
      </c>
      <c r="N580" s="22" t="str">
        <f>IF(AD30=0,"",AD30)</f>
        <v/>
      </c>
      <c r="O580" s="22" t="str">
        <f>IF(AG30=0,"",AG30)</f>
        <v/>
      </c>
    </row>
    <row r="581" spans="5:15" ht="18.5" hidden="1" customHeight="1">
      <c r="E581" s="21">
        <v>11</v>
      </c>
      <c r="F581" s="22">
        <f>IF(F32=0,"",F32)</f>
        <v>8.8113425925925913E-4</v>
      </c>
      <c r="G581" s="22">
        <f>IF(I32=0,"",I32)</f>
        <v>9.4224537037037031E-4</v>
      </c>
      <c r="H581" s="22">
        <f>IF(L32=0,"",L32)</f>
        <v>1.0501157407407408E-3</v>
      </c>
      <c r="I581" s="22">
        <f>IF(O32=0,"",O32)</f>
        <v>9.5393518518518527E-4</v>
      </c>
      <c r="J581" s="22">
        <f>IF(R32=0,"",R32)</f>
        <v>7.969907407407408E-4</v>
      </c>
      <c r="K581" s="22" t="str">
        <f>IF(U32=0,"",U32)</f>
        <v/>
      </c>
      <c r="L581" s="22" t="str">
        <f>IF(X32=0,"",X32)</f>
        <v/>
      </c>
      <c r="M581" s="22" t="str">
        <f>IF(AA32=0,"",AA32)</f>
        <v/>
      </c>
      <c r="N581" s="22" t="str">
        <f>IF(AD32=0,"",AD32)</f>
        <v/>
      </c>
      <c r="O581" s="22" t="str">
        <f>IF(AG32=0,"",AG32)</f>
        <v/>
      </c>
    </row>
    <row r="582" spans="5:15" ht="18.5" hidden="1" customHeight="1">
      <c r="E582" s="21">
        <v>12</v>
      </c>
      <c r="F582" s="22">
        <f>IF(F34=0,"",F34)</f>
        <v>9.0347222222222218E-4</v>
      </c>
      <c r="G582" s="22">
        <f>IF(I34=0,"",I34)</f>
        <v>1.1451388888888889E-3</v>
      </c>
      <c r="H582" s="22">
        <f>IF(L34=0,"",L34)</f>
        <v>9.4548611111111103E-4</v>
      </c>
      <c r="I582" s="22">
        <f>IF(O34=0,"",O34)</f>
        <v>9.7615740740740736E-4</v>
      </c>
      <c r="J582" s="22">
        <f>IF(R34=0,"",R34)</f>
        <v>1.0435185185185185E-3</v>
      </c>
      <c r="K582" s="22" t="str">
        <f>IF(U34=0,"",U34)</f>
        <v/>
      </c>
      <c r="L582" s="22" t="str">
        <f>IF(X34=0,"",X34)</f>
        <v/>
      </c>
      <c r="M582" s="22" t="str">
        <f>IF(AA34=0,"",AA34)</f>
        <v/>
      </c>
      <c r="N582" s="22" t="str">
        <f>IF(AD34=0,"",AD34)</f>
        <v/>
      </c>
      <c r="O582" s="22" t="str">
        <f>IF(AG34=0,"",AG34)</f>
        <v/>
      </c>
    </row>
    <row r="583" spans="5:15" ht="18.5" hidden="1" customHeight="1">
      <c r="E583" s="21">
        <v>13</v>
      </c>
      <c r="F583" s="22">
        <f>IF(F36=0,"",F36)</f>
        <v>4.2708333333333335E-4</v>
      </c>
      <c r="G583" s="22">
        <f>IF(I36=0,"",I36)</f>
        <v>4.2060185185185185E-4</v>
      </c>
      <c r="H583" s="22">
        <f>IF(L36=0,"",L36)</f>
        <v>3.6365740740740743E-4</v>
      </c>
      <c r="I583" s="22">
        <f>IF(O36=0,"",O36)</f>
        <v>3.7488425925925927E-4</v>
      </c>
      <c r="J583" s="22">
        <f>IF(R36=0,"",R36)</f>
        <v>4.0659722222222226E-4</v>
      </c>
      <c r="K583" s="22" t="str">
        <f>IF(U36=0,"",U36)</f>
        <v/>
      </c>
      <c r="L583" s="22" t="str">
        <f>IF(X36=0,"",X36)</f>
        <v/>
      </c>
      <c r="M583" s="22" t="str">
        <f>IF(AA36=0,"",AA36)</f>
        <v/>
      </c>
      <c r="N583" s="22" t="str">
        <f>IF(AD36=0,"",AD36)</f>
        <v/>
      </c>
      <c r="O583" s="22" t="str">
        <f>IF(AG36=0,"",AG36)</f>
        <v/>
      </c>
    </row>
    <row r="584" spans="5:15" ht="18.5" hidden="1" customHeight="1">
      <c r="E584" s="21">
        <v>14</v>
      </c>
      <c r="F584" s="22">
        <f>IF(F38=0,"",F38)</f>
        <v>3.8981481481481484E-4</v>
      </c>
      <c r="G584" s="22">
        <f>IF(I38=0,"",I38)</f>
        <v>4.3865740740740736E-4</v>
      </c>
      <c r="H584" s="22">
        <f>IF(L38=0,"",L38)</f>
        <v>3.7812499999999999E-4</v>
      </c>
      <c r="I584" s="22">
        <f>IF(O38=0,"",O38)</f>
        <v>4.4131944444444448E-4</v>
      </c>
      <c r="J584" s="22">
        <f>IF(R38=0,"",R38)</f>
        <v>4.188657407407407E-4</v>
      </c>
      <c r="K584" s="22" t="str">
        <f>IF(U38=0,"",U38)</f>
        <v/>
      </c>
      <c r="L584" s="22" t="str">
        <f>IF(X38=0,"",X38)</f>
        <v/>
      </c>
      <c r="M584" s="22" t="str">
        <f>IF(AA38=0,"",AA38)</f>
        <v/>
      </c>
      <c r="N584" s="22" t="str">
        <f>IF(AD38=0,"",AD38)</f>
        <v/>
      </c>
      <c r="O584" s="22" t="str">
        <f>IF(AG38=0,"",AG38)</f>
        <v/>
      </c>
    </row>
    <row r="585" spans="5:15" ht="18.5" hidden="1" customHeight="1">
      <c r="E585" s="21">
        <v>15</v>
      </c>
      <c r="F585" s="22">
        <f>IF(F40=0,"",F40)</f>
        <v>5.0868055555555551E-4</v>
      </c>
      <c r="G585" s="22" t="str">
        <f>IF(I40=0,"",I40)</f>
        <v/>
      </c>
      <c r="H585" s="22">
        <f>IF(L40=0,"",L40)</f>
        <v>7.5613425925925924E-4</v>
      </c>
      <c r="I585" s="22" t="str">
        <f>IF(O40=0,"",O40)</f>
        <v/>
      </c>
      <c r="J585" s="22">
        <f>IF(R40=0,"",R40)</f>
        <v>5.2592592592592589E-4</v>
      </c>
      <c r="K585" s="22" t="str">
        <f>IF(U40=0,"",U40)</f>
        <v/>
      </c>
      <c r="L585" s="22" t="str">
        <f>IF(X40=0,"",X40)</f>
        <v/>
      </c>
      <c r="M585" s="22" t="str">
        <f>IF(AA40=0,"",AA40)</f>
        <v/>
      </c>
      <c r="N585" s="22" t="str">
        <f>IF(AD40=0,"",AD40)</f>
        <v/>
      </c>
      <c r="O585" s="22" t="str">
        <f>IF(AG40=0,"",AG40)</f>
        <v/>
      </c>
    </row>
    <row r="586" spans="5:15" ht="18.5" hidden="1" customHeight="1">
      <c r="E586" s="21">
        <v>16</v>
      </c>
      <c r="F586" s="22">
        <f>IF(F42=0,"",F42)</f>
        <v>4.7581018518518523E-4</v>
      </c>
      <c r="G586" s="22">
        <f>IF(I42=0,"",I42)</f>
        <v>5.0104166666666667E-4</v>
      </c>
      <c r="H586" s="22">
        <f>IF(L42=0,"",L42)</f>
        <v>5.0706018518518526E-4</v>
      </c>
      <c r="I586" s="22">
        <f>IF(O42=0,"",O42)</f>
        <v>5.3101851851851856E-4</v>
      </c>
      <c r="J586" s="22">
        <f>IF(R42=0,"",R42)</f>
        <v>4.696759259259259E-4</v>
      </c>
      <c r="K586" s="22" t="str">
        <f>IF(U42=0,"",U42)</f>
        <v/>
      </c>
      <c r="L586" s="22" t="str">
        <f>IF(X42=0,"",X42)</f>
        <v/>
      </c>
      <c r="M586" s="22" t="str">
        <f>IF(AA42=0,"",AA42)</f>
        <v/>
      </c>
      <c r="N586" s="22" t="str">
        <f>IF(AD42=0,"",AD42)</f>
        <v/>
      </c>
      <c r="O586" s="22" t="str">
        <f>IF(AG42=0,"",AG42)</f>
        <v/>
      </c>
    </row>
    <row r="587" spans="5:15" ht="18.5" hidden="1" customHeight="1">
      <c r="E587" s="21">
        <v>17</v>
      </c>
      <c r="F587" s="22">
        <f>IF(F44=0,"",F44)</f>
        <v>7.5069444444444446E-4</v>
      </c>
      <c r="G587" s="22">
        <f>IF(I44=0,"",I44)</f>
        <v>8.3321759259259254E-4</v>
      </c>
      <c r="H587" s="22">
        <f>IF(L44=0,"",L44)</f>
        <v>7.3680555555555554E-4</v>
      </c>
      <c r="I587" s="22">
        <f>IF(O44=0,"",O44)</f>
        <v>7.6909722222222223E-4</v>
      </c>
      <c r="J587" s="22">
        <f>IF(R44=0,"",R44)</f>
        <v>9.3344907407407406E-4</v>
      </c>
      <c r="K587" s="22" t="str">
        <f>IF(U44=0,"",U44)</f>
        <v/>
      </c>
      <c r="L587" s="22" t="str">
        <f>IF(X44=0,"",X44)</f>
        <v/>
      </c>
      <c r="M587" s="22" t="str">
        <f>IF(AA44=0,"",AA44)</f>
        <v/>
      </c>
      <c r="N587" s="22" t="str">
        <f>IF(AD44=0,"",AD44)</f>
        <v/>
      </c>
      <c r="O587" s="22" t="str">
        <f>IF(AG44=0,"",AG44)</f>
        <v/>
      </c>
    </row>
    <row r="588" spans="5:15" ht="18.5" hidden="1" customHeight="1">
      <c r="E588" s="21">
        <v>18</v>
      </c>
      <c r="F588" s="22">
        <f>IF(F46=0,"",F46)</f>
        <v>7.081018518518518E-4</v>
      </c>
      <c r="G588" s="22">
        <f>IF(I46=0,"",I46)</f>
        <v>8.3252314814814821E-4</v>
      </c>
      <c r="H588" s="22">
        <f>IF(L46=0,"",L46)</f>
        <v>7.2222222222222219E-4</v>
      </c>
      <c r="I588" s="22">
        <f>IF(O46=0,"",O46)</f>
        <v>7.3969907407407404E-4</v>
      </c>
      <c r="J588" s="22">
        <f>IF(R46=0,"",R46)</f>
        <v>8.5231481481481486E-4</v>
      </c>
      <c r="K588" s="22" t="str">
        <f>IF(U46=0,"",U46)</f>
        <v/>
      </c>
      <c r="L588" s="22" t="str">
        <f>IF(X46=0,"",X46)</f>
        <v/>
      </c>
      <c r="M588" s="22" t="str">
        <f>IF(AA46=0,"",AA46)</f>
        <v/>
      </c>
      <c r="N588" s="22" t="str">
        <f>IF(AD46=0,"",AD46)</f>
        <v/>
      </c>
      <c r="O588" s="22" t="str">
        <f>IF(AG46=0,"",AG46)</f>
        <v/>
      </c>
    </row>
    <row r="589" spans="5:15" ht="18.5" hidden="1" customHeight="1">
      <c r="E589" s="21">
        <v>19</v>
      </c>
      <c r="F589" s="22">
        <f>IF(F48=0,"",F48)</f>
        <v>1.6032407407407404E-3</v>
      </c>
      <c r="G589" s="22">
        <f>IF(I48=0,"",I48)</f>
        <v>2.0027777777777778E-3</v>
      </c>
      <c r="H589" s="22">
        <f>IF(L48=0,"",L48)</f>
        <v>1.9907407407407408E-3</v>
      </c>
      <c r="I589" s="22">
        <f>IF(O48=0,"",O48)</f>
        <v>1.7920138888888888E-3</v>
      </c>
      <c r="J589" s="22">
        <f>IF(R48=0,"",R48)</f>
        <v>1.6171296296296298E-3</v>
      </c>
      <c r="K589" s="22" t="str">
        <f>IF(U48=0,"",U48)</f>
        <v/>
      </c>
      <c r="L589" s="22" t="str">
        <f>IF(X48=0,"",X48)</f>
        <v/>
      </c>
      <c r="M589" s="22" t="str">
        <f>IF(AA48=0,"",AA48)</f>
        <v/>
      </c>
      <c r="N589" s="22" t="str">
        <f>IF(AD48=0,"",AD48)</f>
        <v/>
      </c>
      <c r="O589" s="22" t="str">
        <f>IF(AG48=0,"",AG48)</f>
        <v/>
      </c>
    </row>
    <row r="590" spans="5:15" ht="18.5" hidden="1" customHeight="1">
      <c r="E590" s="21">
        <v>20</v>
      </c>
      <c r="F590" s="22">
        <f>IF(F50=0,"",F50)</f>
        <v>1.6348379629629629E-3</v>
      </c>
      <c r="G590" s="22">
        <f>IF(I50=0,"",I50)</f>
        <v>1.9428240740740742E-3</v>
      </c>
      <c r="H590" s="22">
        <f>IF(L50=0,"",L50)</f>
        <v>1.746412037037037E-3</v>
      </c>
      <c r="I590" s="22">
        <f>IF(O50=0,"",O50)</f>
        <v>1.8980324074074073E-3</v>
      </c>
      <c r="J590" s="22">
        <f>IF(R50=0,"",R50)</f>
        <v>1.9295138888888888E-3</v>
      </c>
      <c r="K590" s="22" t="str">
        <f>IF(U50=0,"",U50)</f>
        <v/>
      </c>
      <c r="L590" s="22" t="str">
        <f>IF(X50=0,"",X50)</f>
        <v/>
      </c>
      <c r="M590" s="22" t="str">
        <f>IF(AA50=0,"",AA50)</f>
        <v/>
      </c>
      <c r="N590" s="22" t="str">
        <f>IF(AD50=0,"",AD50)</f>
        <v/>
      </c>
      <c r="O590" s="22" t="str">
        <f>IF(AG50=0,"",AG50)</f>
        <v/>
      </c>
    </row>
    <row r="591" spans="5:15" ht="18.5" hidden="1" customHeight="1">
      <c r="E591" s="21">
        <v>21</v>
      </c>
      <c r="F591" s="22">
        <f>IF(F52=0,"",F52)</f>
        <v>1.9879629629629631E-3</v>
      </c>
      <c r="G591" s="22" t="str">
        <f>IF(I52=0,"",I52)</f>
        <v/>
      </c>
      <c r="H591" s="22">
        <f>IF(L52=0,"",L52)</f>
        <v>1.8540509259259257E-3</v>
      </c>
      <c r="I591" s="22">
        <f>IF(O52=0,"",O52)</f>
        <v>1.8016203703703703E-3</v>
      </c>
      <c r="J591" s="22">
        <f>IF(R52=0,"",R52)</f>
        <v>2.0310185185185184E-3</v>
      </c>
      <c r="K591" s="22" t="str">
        <f>IF(U52=0,"",U52)</f>
        <v/>
      </c>
      <c r="L591" s="22" t="str">
        <f>IF(X52=0,"",X52)</f>
        <v/>
      </c>
      <c r="M591" s="22" t="str">
        <f>IF(AA52=0,"",AA52)</f>
        <v/>
      </c>
      <c r="N591" s="22" t="str">
        <f>IF(AD52=0,"",AD52)</f>
        <v/>
      </c>
      <c r="O591" s="22" t="str">
        <f>IF(AG52=0,"",AG52)</f>
        <v/>
      </c>
    </row>
    <row r="592" spans="5:15" ht="18.5" hidden="1" customHeight="1">
      <c r="E592" s="21">
        <v>22</v>
      </c>
      <c r="F592" s="22">
        <f>IF(F54=0,"",F54)</f>
        <v>1.8120370370370371E-3</v>
      </c>
      <c r="G592" s="22">
        <f>IF(I54=0,"",I54)</f>
        <v>2.0303240740740741E-3</v>
      </c>
      <c r="H592" s="22">
        <f>IF(L54=0,"",L54)</f>
        <v>1.765046296296296E-3</v>
      </c>
      <c r="I592" s="22">
        <f>IF(O54=0,"",O54)</f>
        <v>2.1111111111111109E-3</v>
      </c>
      <c r="J592" s="22">
        <f>IF(R54=0,"",R54)</f>
        <v>1.969212962962963E-3</v>
      </c>
      <c r="K592" s="22" t="str">
        <f>IF(U54=0,"",U54)</f>
        <v/>
      </c>
      <c r="L592" s="22" t="str">
        <f>IF(X54=0,"",X54)</f>
        <v/>
      </c>
      <c r="M592" s="22" t="str">
        <f>IF(AA54=0,"",AA54)</f>
        <v/>
      </c>
      <c r="N592" s="22" t="str">
        <f>IF(AD54=0,"",AD54)</f>
        <v/>
      </c>
      <c r="O592" s="22" t="str">
        <f>IF(AG54=0,"",AG54)</f>
        <v/>
      </c>
    </row>
    <row r="593" spans="5:15" ht="18.5" hidden="1" customHeight="1">
      <c r="E593" s="21">
        <v>23</v>
      </c>
      <c r="F593" s="22">
        <f>IF(F56=0,"",F56)</f>
        <v>8.4803240740740748E-4</v>
      </c>
      <c r="G593" s="22">
        <f>IF(I56=0,"",I56)</f>
        <v>9.3391203703703702E-4</v>
      </c>
      <c r="H593" s="22">
        <f>IF(L56=0,"",L56)</f>
        <v>9.5717592592592599E-4</v>
      </c>
      <c r="I593" s="22">
        <f>IF(O56=0,"",O56)</f>
        <v>8.7488425925925928E-4</v>
      </c>
      <c r="J593" s="22">
        <f>IF(R56=0,"",R56)</f>
        <v>8.8460648148148144E-4</v>
      </c>
      <c r="K593" s="22" t="str">
        <f>IF(U56=0,"",U56)</f>
        <v/>
      </c>
      <c r="L593" s="22" t="str">
        <f>IF(X56=0,"",X56)</f>
        <v/>
      </c>
      <c r="M593" s="22" t="str">
        <f>IF(AA56=0,"",AA56)</f>
        <v/>
      </c>
      <c r="N593" s="22" t="str">
        <f>IF(AD56=0,"",AD56)</f>
        <v/>
      </c>
      <c r="O593" s="22" t="str">
        <f>IF(AG56=0,"",AG56)</f>
        <v/>
      </c>
    </row>
    <row r="594" spans="5:15" ht="18.5" hidden="1" customHeight="1">
      <c r="E594" s="21">
        <v>24</v>
      </c>
      <c r="F594" s="22">
        <f>IF(F58=0,"",F58)</f>
        <v>7.6076388888888884E-4</v>
      </c>
      <c r="G594" s="22">
        <f>IF(I58=0,"",I58)</f>
        <v>8.4398148148148158E-4</v>
      </c>
      <c r="H594" s="22" t="str">
        <f>IF(L58=0,"",L58)</f>
        <v/>
      </c>
      <c r="I594" s="22">
        <f>IF(O58=0,"",O58)</f>
        <v>8.1111111111111108E-4</v>
      </c>
      <c r="J594" s="22">
        <f>IF(R58=0,"",R58)</f>
        <v>8.5486111111111103E-4</v>
      </c>
      <c r="K594" s="22" t="str">
        <f>IF(U58=0,"",U58)</f>
        <v/>
      </c>
      <c r="L594" s="22" t="str">
        <f>IF(X58=0,"",X58)</f>
        <v/>
      </c>
      <c r="M594" s="22" t="str">
        <f>IF(AA58=0,"",AA58)</f>
        <v/>
      </c>
      <c r="N594" s="22" t="str">
        <f>IF(AD58=0,"",AD58)</f>
        <v/>
      </c>
      <c r="O594" s="22" t="str">
        <f>IF(AG58=0,"",AG58)</f>
        <v/>
      </c>
    </row>
    <row r="595" spans="5:15" ht="18.5" hidden="1" customHeight="1">
      <c r="E595" s="21">
        <v>25</v>
      </c>
      <c r="F595" s="22">
        <f>IF(F60=0,"",F60)</f>
        <v>1.3946759259259259E-3</v>
      </c>
      <c r="G595" s="22">
        <f>IF(I60=0,"",I60)</f>
        <v>1.593865740740741E-3</v>
      </c>
      <c r="H595" s="22">
        <f>IF(L60=0,"",L60)</f>
        <v>1.4684027777777777E-3</v>
      </c>
      <c r="I595" s="22">
        <f>IF(O60=0,"",O60)</f>
        <v>1.4416666666666666E-3</v>
      </c>
      <c r="J595" s="22">
        <f>IF(R60=0,"",R60)</f>
        <v>1.6403935185185185E-3</v>
      </c>
      <c r="K595" s="22" t="str">
        <f>IF(U60=0,"",U60)</f>
        <v/>
      </c>
      <c r="L595" s="22" t="str">
        <f>IF(X60=0,"",X60)</f>
        <v/>
      </c>
      <c r="M595" s="22" t="str">
        <f>IF(AA60=0,"",AA60)</f>
        <v/>
      </c>
      <c r="N595" s="22" t="str">
        <f>IF(AD60=0,"",AD60)</f>
        <v/>
      </c>
      <c r="O595" s="22" t="str">
        <f>IF(AG60=0,"",AG60)</f>
        <v/>
      </c>
    </row>
    <row r="596" spans="5:15" ht="18.5" hidden="1" customHeight="1">
      <c r="E596" s="21">
        <v>26</v>
      </c>
      <c r="F596" s="22">
        <f>IF(F62=0,"",F62)</f>
        <v>1.3741898148148148E-3</v>
      </c>
      <c r="G596" s="22">
        <f>IF(I62=0,"",I62)</f>
        <v>1.5385416666666666E-3</v>
      </c>
      <c r="H596" s="22">
        <f>IF(L62=0,"",L62)</f>
        <v>1.4789351851851853E-3</v>
      </c>
      <c r="I596" s="22">
        <f>IF(O62=0,"",O62)</f>
        <v>1.4726851851851852E-3</v>
      </c>
      <c r="J596" s="22">
        <f>IF(R62=0,"",R62)</f>
        <v>1.459375E-3</v>
      </c>
      <c r="K596" s="22" t="str">
        <f>IF(U62=0,"",U62)</f>
        <v/>
      </c>
      <c r="L596" s="22" t="str">
        <f>IF(X62=0,"",X62)</f>
        <v/>
      </c>
      <c r="M596" s="22" t="str">
        <f>IF(AA62=0,"",AA62)</f>
        <v/>
      </c>
      <c r="N596" s="22" t="str">
        <f>IF(AD62=0,"",AD62)</f>
        <v/>
      </c>
      <c r="O596" s="22" t="str">
        <f>IF(AG62=0,"",AG62)</f>
        <v/>
      </c>
    </row>
    <row r="597" spans="5:15" ht="18.5" hidden="1" customHeight="1">
      <c r="E597" s="21">
        <v>27</v>
      </c>
      <c r="F597" s="22">
        <f>IF(F64=0,"",F64)</f>
        <v>5.4143518518518527E-4</v>
      </c>
      <c r="G597" s="22">
        <f>IF(I64=0,"",I64)</f>
        <v>5.7627314814814813E-4</v>
      </c>
      <c r="H597" s="22">
        <f>IF(L64=0,"",L64)</f>
        <v>4.2453703703703702E-4</v>
      </c>
      <c r="I597" s="22">
        <f>IF(O64=0,"",O64)</f>
        <v>4.4027777777777777E-4</v>
      </c>
      <c r="J597" s="22">
        <f>IF(R64=0,"",R64)</f>
        <v>5.0706018518518526E-4</v>
      </c>
      <c r="K597" s="22" t="str">
        <f>IF(U64=0,"",U64)</f>
        <v/>
      </c>
      <c r="L597" s="22" t="str">
        <f>IF(X64=0,"",X64)</f>
        <v/>
      </c>
      <c r="M597" s="22" t="str">
        <f>IF(AA64=0,"",AA64)</f>
        <v/>
      </c>
      <c r="N597" s="22" t="str">
        <f>IF(AD64=0,"",AD64)</f>
        <v/>
      </c>
      <c r="O597" s="22" t="str">
        <f>IF(AG64=0,"",AG64)</f>
        <v/>
      </c>
    </row>
    <row r="598" spans="5:15" ht="18.5" hidden="1" customHeight="1">
      <c r="E598" s="21">
        <v>28</v>
      </c>
      <c r="F598" s="22">
        <f>IF(F66=0,"",F66)</f>
        <v>4.3391203703703707E-4</v>
      </c>
      <c r="G598" s="22">
        <f>IF(I66=0,"",I66)</f>
        <v>4.8460648148148148E-4</v>
      </c>
      <c r="H598" s="22">
        <f>IF(L66=0,"",L66)</f>
        <v>4.4629629629629636E-4</v>
      </c>
      <c r="I598" s="22">
        <f>IF(O66=0,"",O66)</f>
        <v>5.1018518518518524E-4</v>
      </c>
      <c r="J598" s="22">
        <f>IF(R66=0,"",R66)</f>
        <v>4.4525462962962965E-4</v>
      </c>
      <c r="K598" s="22" t="str">
        <f>IF(U66=0,"",U66)</f>
        <v/>
      </c>
      <c r="L598" s="22" t="str">
        <f>IF(X66=0,"",X66)</f>
        <v/>
      </c>
      <c r="M598" s="22" t="str">
        <f>IF(AA66=0,"",AA66)</f>
        <v/>
      </c>
      <c r="N598" s="22" t="str">
        <f>IF(AD66=0,"",AD66)</f>
        <v/>
      </c>
      <c r="O598" s="22" t="str">
        <f>IF(AG66=0,"",AG66)</f>
        <v/>
      </c>
    </row>
    <row r="599" spans="5:15" ht="18.5" hidden="1" customHeight="1">
      <c r="E599" s="21">
        <v>29</v>
      </c>
      <c r="F599" s="22">
        <f>IF(F68=0,"",F68)</f>
        <v>4.5219907407407405E-4</v>
      </c>
      <c r="G599" s="22">
        <f>IF(I68=0,"",I68)</f>
        <v>5.2442129629629627E-4</v>
      </c>
      <c r="H599" s="22">
        <f>IF(L68=0,"",L68)</f>
        <v>5.1423611111111114E-4</v>
      </c>
      <c r="I599" s="22">
        <f>IF(O68=0,"",O68)</f>
        <v>4.8379629629629624E-4</v>
      </c>
      <c r="J599" s="22">
        <f>IF(R68=0,"",R68)</f>
        <v>4.3425925925925929E-4</v>
      </c>
      <c r="K599" s="22" t="str">
        <f>IF(U68=0,"",U68)</f>
        <v/>
      </c>
      <c r="L599" s="22" t="str">
        <f>IF(X68=0,"",X68)</f>
        <v/>
      </c>
      <c r="M599" s="22" t="str">
        <f>IF(AA68=0,"",AA68)</f>
        <v/>
      </c>
      <c r="N599" s="22" t="str">
        <f>IF(AD68=0,"",AD68)</f>
        <v/>
      </c>
      <c r="O599" s="22" t="str">
        <f>IF(AG68=0,"",AG68)</f>
        <v/>
      </c>
    </row>
    <row r="600" spans="5:15" ht="18.5" hidden="1" customHeight="1">
      <c r="E600" s="21">
        <v>30</v>
      </c>
      <c r="F600" s="22">
        <f>IF(F70=0,"",F70)</f>
        <v>4.1631944444444447E-4</v>
      </c>
      <c r="G600" s="22">
        <f>IF(I70=0,"",I70)</f>
        <v>4.5868055555555565E-4</v>
      </c>
      <c r="H600" s="22">
        <f>IF(L70=0,"",L70)</f>
        <v>4.042824074074074E-4</v>
      </c>
      <c r="I600" s="22">
        <f>IF(O70=0,"",O70)</f>
        <v>4.0902777777777785E-4</v>
      </c>
      <c r="J600" s="22">
        <f>IF(R70=0,"",R70)</f>
        <v>4.2210648148148148E-4</v>
      </c>
      <c r="K600" s="22" t="str">
        <f>IF(U70=0,"",U70)</f>
        <v/>
      </c>
      <c r="L600" s="22" t="str">
        <f>IF(X70=0,"",X70)</f>
        <v/>
      </c>
      <c r="M600" s="22" t="str">
        <f>IF(AA70=0,"",AA70)</f>
        <v/>
      </c>
      <c r="N600" s="22" t="str">
        <f>IF(AD70=0,"",AD70)</f>
        <v/>
      </c>
      <c r="O600" s="22" t="str">
        <f>IF(AG70=0,"",AG70)</f>
        <v/>
      </c>
    </row>
    <row r="601" spans="5:15" ht="18.5" hidden="1" customHeight="1">
      <c r="E601" s="21">
        <v>31</v>
      </c>
      <c r="F601" s="22">
        <f>IF(F72=0,"",F72)</f>
        <v>9.6377314814814806E-4</v>
      </c>
      <c r="G601" s="22">
        <f>IF(I72=0,"",I72)</f>
        <v>1.2875E-3</v>
      </c>
      <c r="H601" s="22">
        <f>IF(L72=0,"",L72)</f>
        <v>1.1571759259259259E-3</v>
      </c>
      <c r="I601" s="22">
        <f>IF(O72=0,"",O72)</f>
        <v>1.0625000000000001E-3</v>
      </c>
      <c r="J601" s="22">
        <f>IF(R72=0,"",R72)</f>
        <v>1.0657407407407406E-3</v>
      </c>
      <c r="K601" s="22" t="str">
        <f>IF(U72=0,"",U72)</f>
        <v/>
      </c>
      <c r="L601" s="22" t="str">
        <f>IF(X72=0,"",X72)</f>
        <v/>
      </c>
      <c r="M601" s="22" t="str">
        <f>IF(AA72=0,"",AA72)</f>
        <v/>
      </c>
      <c r="N601" s="22" t="str">
        <f>IF(AD72=0,"",AD72)</f>
        <v/>
      </c>
      <c r="O601" s="22" t="str">
        <f>IF(AG72=0,"",AG72)</f>
        <v/>
      </c>
    </row>
    <row r="602" spans="5:15" ht="18.5" hidden="1" customHeight="1">
      <c r="E602" s="21">
        <v>32</v>
      </c>
      <c r="F602" s="22">
        <f>IF(F74=0,"",F74)</f>
        <v>1.0324074074074074E-3</v>
      </c>
      <c r="G602" s="22">
        <f>IF(I74=0,"",I74)</f>
        <v>1.2428240740740741E-3</v>
      </c>
      <c r="H602" s="22">
        <f>IF(L74=0,"",L74)</f>
        <v>1.0604166666666668E-3</v>
      </c>
      <c r="I602" s="22">
        <f>IF(O74=0,"",O74)</f>
        <v>1.1836805555555554E-3</v>
      </c>
      <c r="J602" s="22">
        <f>IF(R74=0,"",R74)</f>
        <v>1.2290509259259258E-3</v>
      </c>
      <c r="K602" s="22" t="str">
        <f>IF(U74=0,"",U74)</f>
        <v/>
      </c>
      <c r="L602" s="22" t="str">
        <f>IF(X74=0,"",X74)</f>
        <v/>
      </c>
      <c r="M602" s="22" t="str">
        <f>IF(AA74=0,"",AA74)</f>
        <v/>
      </c>
      <c r="N602" s="22" t="str">
        <f>IF(AD74=0,"",AD74)</f>
        <v/>
      </c>
      <c r="O602" s="22" t="str">
        <f>IF(AG74=0,"",AG74)</f>
        <v/>
      </c>
    </row>
    <row r="603" spans="5:15" ht="18.5" hidden="1" customHeight="1">
      <c r="E603" s="21">
        <v>33</v>
      </c>
      <c r="F603" s="22">
        <f>IF(F76=0,"",F76)</f>
        <v>8.7384259259259262E-4</v>
      </c>
      <c r="G603" s="22" t="str">
        <f>IF(I76=0,"",I76)</f>
        <v/>
      </c>
      <c r="H603" s="22">
        <f>IF(L76=0,"",L76)</f>
        <v>1.0408564814814814E-3</v>
      </c>
      <c r="I603" s="22">
        <f>IF(O76=0,"",O76)</f>
        <v>9.0000000000000008E-4</v>
      </c>
      <c r="J603" s="22">
        <f>IF(R76=0,"",R76)</f>
        <v>8.6319444444444432E-4</v>
      </c>
      <c r="K603" s="22" t="str">
        <f>IF(U76=0,"",U76)</f>
        <v/>
      </c>
      <c r="L603" s="22" t="str">
        <f>IF(X76=0,"",X76)</f>
        <v/>
      </c>
      <c r="M603" s="22" t="str">
        <f>IF(AA76=0,"",AA76)</f>
        <v/>
      </c>
      <c r="N603" s="22" t="str">
        <f>IF(AD76=0,"",AD76)</f>
        <v/>
      </c>
      <c r="O603" s="22" t="str">
        <f>IF(AG76=0,"",AG76)</f>
        <v/>
      </c>
    </row>
    <row r="604" spans="5:15" ht="18.5" hidden="1" customHeight="1">
      <c r="E604" s="21">
        <v>34</v>
      </c>
      <c r="F604" s="22" t="str">
        <f>IF(F78=0,"",F78)</f>
        <v/>
      </c>
      <c r="G604" s="22">
        <f>IF(I78=0,"",I78)</f>
        <v>9.3935185185185181E-4</v>
      </c>
      <c r="H604" s="22">
        <f>IF(L78=0,"",L78)</f>
        <v>8.4988425925925932E-4</v>
      </c>
      <c r="I604" s="22">
        <f>IF(O78=0,"",O78)</f>
        <v>1E-3</v>
      </c>
      <c r="J604" s="22">
        <f>IF(R78=0,"",R78)</f>
        <v>8.1851851851851866E-4</v>
      </c>
      <c r="K604" s="22" t="str">
        <f>IF(U78=0,"",U78)</f>
        <v/>
      </c>
      <c r="L604" s="22" t="str">
        <f>IF(X78=0,"",X78)</f>
        <v/>
      </c>
      <c r="M604" s="22" t="str">
        <f>IF(AA78=0,"",AA78)</f>
        <v/>
      </c>
      <c r="N604" s="22" t="str">
        <f>IF(AD78=0,"",AD78)</f>
        <v/>
      </c>
      <c r="O604" s="22" t="str">
        <f>IF(AG78=0,"",AG78)</f>
        <v/>
      </c>
    </row>
    <row r="605" spans="5:15" ht="18.5" hidden="1" customHeight="1">
      <c r="E605" s="21">
        <v>35</v>
      </c>
      <c r="F605" s="22">
        <f>IF(F80=0,"",F80)</f>
        <v>6.2928240740740739E-4</v>
      </c>
      <c r="G605" s="22" t="str">
        <f>IF(I80=0,"",I80)</f>
        <v/>
      </c>
      <c r="H605" s="22">
        <f>IF(L80=0,"",L80)</f>
        <v>6.2627314814814815E-4</v>
      </c>
      <c r="I605" s="22">
        <f>IF(O80=0,"",O80)</f>
        <v>5.8159722222222217E-4</v>
      </c>
      <c r="J605" s="22">
        <f>IF(R80=0,"",R80)</f>
        <v>6.2997685185185183E-4</v>
      </c>
      <c r="K605" s="22" t="str">
        <f>IF(U80=0,"",U80)</f>
        <v/>
      </c>
      <c r="L605" s="22" t="str">
        <f>IF(X80=0,"",X80)</f>
        <v/>
      </c>
      <c r="M605" s="22" t="str">
        <f>IF(AA80=0,"",AA80)</f>
        <v/>
      </c>
      <c r="N605" s="22" t="str">
        <f>IF(AD80=0,"",AD80)</f>
        <v/>
      </c>
      <c r="O605" s="22" t="str">
        <f>IF(AG80=0,"",AG80)</f>
        <v/>
      </c>
    </row>
    <row r="606" spans="5:15" ht="18.5" hidden="1" customHeight="1">
      <c r="E606" s="21">
        <v>36</v>
      </c>
      <c r="F606" s="22">
        <f>IF(F82=0,"",F82)</f>
        <v>5.3414351851851854E-4</v>
      </c>
      <c r="G606" s="22">
        <f>IF(I82=0,"",I82)</f>
        <v>6.4525462962962963E-4</v>
      </c>
      <c r="H606" s="22">
        <f>IF(L82=0,"",L82)</f>
        <v>6.1481481481481478E-4</v>
      </c>
      <c r="I606" s="22">
        <f>IF(O82=0,"",O82)</f>
        <v>6.5462962962962957E-4</v>
      </c>
      <c r="J606" s="22">
        <f>IF(R82=0,"",R82)</f>
        <v>6.315972222222222E-4</v>
      </c>
      <c r="K606" s="22" t="str">
        <f>IF(U82=0,"",U82)</f>
        <v/>
      </c>
      <c r="L606" s="22" t="str">
        <f>IF(X82=0,"",X82)</f>
        <v/>
      </c>
      <c r="M606" s="22" t="str">
        <f>IF(AA82=0,"",AA82)</f>
        <v/>
      </c>
      <c r="N606" s="22" t="str">
        <f>IF(AD82=0,"",AD82)</f>
        <v/>
      </c>
      <c r="O606" s="22" t="str">
        <f>IF(AG82=0,"",AG82)</f>
        <v/>
      </c>
    </row>
    <row r="607" spans="5:15" ht="18.5" hidden="1" customHeight="1">
      <c r="E607" s="21">
        <v>37</v>
      </c>
      <c r="F607" s="22">
        <f>IF(F84=0,"",F84)</f>
        <v>4.7569444444444444E-4</v>
      </c>
      <c r="G607" s="22">
        <f>IF(I84=0,"",I84)</f>
        <v>5.175925925925926E-4</v>
      </c>
      <c r="H607" s="22">
        <f>IF(L84=0,"",L84)</f>
        <v>4.2685185185185187E-4</v>
      </c>
      <c r="I607" s="22">
        <f>IF(O84=0,"",O84)</f>
        <v>4.4861111111111116E-4</v>
      </c>
      <c r="J607" s="22">
        <f>IF(R84=0,"",R84)</f>
        <v>5.4062499999999998E-4</v>
      </c>
      <c r="K607" s="22" t="str">
        <f>IF(U84=0,"",U84)</f>
        <v/>
      </c>
      <c r="L607" s="22" t="str">
        <f>IF(X84=0,"",X84)</f>
        <v/>
      </c>
      <c r="M607" s="22" t="str">
        <f>IF(AA84=0,"",AA84)</f>
        <v/>
      </c>
      <c r="N607" s="22" t="str">
        <f>IF(AD84=0,"",AD84)</f>
        <v/>
      </c>
      <c r="O607" s="22" t="str">
        <f>IF(AG84=0,"",AG84)</f>
        <v/>
      </c>
    </row>
    <row r="608" spans="5:15" ht="18.5" hidden="1" customHeight="1">
      <c r="E608" s="21">
        <v>38</v>
      </c>
      <c r="F608" s="22">
        <f>IF(F86=0,"",F86)</f>
        <v>4.0127314814814816E-4</v>
      </c>
      <c r="G608" s="22">
        <f>IF(I86=0,"",I86)</f>
        <v>5.1898148148148149E-4</v>
      </c>
      <c r="H608" s="22">
        <f>IF(L86=0,"",L86)</f>
        <v>4.4143518518518517E-4</v>
      </c>
      <c r="I608" s="22">
        <f>IF(O86=0,"",O86)</f>
        <v>5.253472222222223E-4</v>
      </c>
      <c r="J608" s="22">
        <f>IF(R86=0,"",R86)</f>
        <v>4.4305555555555553E-4</v>
      </c>
      <c r="K608" s="22" t="str">
        <f>IF(U86=0,"",U86)</f>
        <v/>
      </c>
      <c r="L608" s="22" t="str">
        <f>IF(X86=0,"",X86)</f>
        <v/>
      </c>
      <c r="M608" s="22" t="str">
        <f>IF(AA86=0,"",AA86)</f>
        <v/>
      </c>
      <c r="N608" s="22" t="str">
        <f>IF(AD86=0,"",AD86)</f>
        <v/>
      </c>
      <c r="O608" s="22" t="str">
        <f>IF(AG86=0,"",AG86)</f>
        <v/>
      </c>
    </row>
    <row r="609" spans="5:15" ht="18.5" hidden="1" customHeight="1">
      <c r="E609" s="21">
        <v>39</v>
      </c>
      <c r="F609" s="22">
        <f>IF(F88=0,"",F88)</f>
        <v>7.9120370370370369E-4</v>
      </c>
      <c r="G609" s="22">
        <f>IF(I88=0,"",I88)</f>
        <v>1.0297453703703703E-3</v>
      </c>
      <c r="H609" s="22">
        <f>IF(L88=0,"",L88)</f>
        <v>9.2696759259259251E-4</v>
      </c>
      <c r="I609" s="22">
        <f>IF(O88=0,"",O88)</f>
        <v>8.4247685185185196E-4</v>
      </c>
      <c r="J609" s="22">
        <f>IF(R88=0,"",R88)</f>
        <v>8.4409722222222221E-4</v>
      </c>
      <c r="K609" s="22" t="str">
        <f>IF(U88=0,"",U88)</f>
        <v/>
      </c>
      <c r="L609" s="22" t="str">
        <f>IF(X88=0,"",X88)</f>
        <v/>
      </c>
      <c r="M609" s="22" t="str">
        <f>IF(AA88=0,"",AA88)</f>
        <v/>
      </c>
      <c r="N609" s="22" t="str">
        <f>IF(AD88=0,"",AD88)</f>
        <v/>
      </c>
      <c r="O609" s="22" t="str">
        <f>IF(AG88=0,"",AG88)</f>
        <v/>
      </c>
    </row>
    <row r="610" spans="5:15" ht="18.5" hidden="1" customHeight="1">
      <c r="E610" s="21">
        <v>40</v>
      </c>
      <c r="F610" s="22">
        <f>IF(F90=0,"",F90)</f>
        <v>7.5162037037037038E-4</v>
      </c>
      <c r="G610" s="22">
        <f>IF(I90=0,"",I90)</f>
        <v>8.7604166666666679E-4</v>
      </c>
      <c r="H610" s="22">
        <f>IF(L90=0,"",L90)</f>
        <v>8.5138888888888894E-4</v>
      </c>
      <c r="I610" s="22">
        <f>IF(O90=0,"",O90)</f>
        <v>8.8136574074074072E-4</v>
      </c>
      <c r="J610" s="22">
        <f>IF(R90=0,"",R90)</f>
        <v>8.9791666666666665E-4</v>
      </c>
      <c r="K610" s="22" t="str">
        <f>IF(U90=0,"",U90)</f>
        <v/>
      </c>
      <c r="L610" s="22" t="str">
        <f>IF(X90=0,"",X90)</f>
        <v/>
      </c>
      <c r="M610" s="22" t="str">
        <f>IF(AA90=0,"",AA90)</f>
        <v/>
      </c>
      <c r="N610" s="22" t="str">
        <f>IF(AD90=0,"",AD90)</f>
        <v/>
      </c>
      <c r="O610" s="22" t="str">
        <f>IF(AG90=0,"",AG90)</f>
        <v/>
      </c>
    </row>
    <row r="611" spans="5:15" ht="18.5" hidden="1" customHeight="1">
      <c r="E611" s="21">
        <v>41</v>
      </c>
      <c r="F611" s="22">
        <f>IF(F92=0,"",F92)</f>
        <v>8.564814814814815E-4</v>
      </c>
      <c r="G611" s="22">
        <f>IF(I92=0,"",I92)</f>
        <v>1.043287037037037E-3</v>
      </c>
      <c r="H611" s="22">
        <f>IF(L92=0,"",L92)</f>
        <v>9.0787037037037041E-4</v>
      </c>
      <c r="I611" s="22">
        <f>IF(O92=0,"",O92)</f>
        <v>8.6874999999999984E-4</v>
      </c>
      <c r="J611" s="22">
        <f>IF(R92=0,"",R92)</f>
        <v>7.7488425925925912E-4</v>
      </c>
      <c r="K611" s="22" t="str">
        <f>IF(U92=0,"",U92)</f>
        <v/>
      </c>
      <c r="L611" s="22" t="str">
        <f>IF(X92=0,"",X92)</f>
        <v/>
      </c>
      <c r="M611" s="22" t="str">
        <f>IF(AA92=0,"",AA92)</f>
        <v/>
      </c>
      <c r="N611" s="22" t="str">
        <f>IF(AD92=0,"",AD92)</f>
        <v/>
      </c>
      <c r="O611" s="22" t="str">
        <f>IF(AG92=0,"",AG92)</f>
        <v/>
      </c>
    </row>
    <row r="612" spans="5:15" ht="18.5" hidden="1" customHeight="1">
      <c r="E612" s="21">
        <v>42</v>
      </c>
      <c r="F612" s="22">
        <f>IF(F94=0,"",F94)</f>
        <v>8.9282407407407409E-4</v>
      </c>
      <c r="G612" s="22">
        <f>IF(I94=0,"",I94)</f>
        <v>9.0868055555555548E-4</v>
      </c>
      <c r="H612" s="22">
        <f>IF(L94=0,"",L94)</f>
        <v>9.9467592592592598E-4</v>
      </c>
      <c r="I612" s="22">
        <f>IF(O94=0,"",O94)</f>
        <v>8.4201388888888878E-4</v>
      </c>
      <c r="J612" s="22">
        <f>IF(R94=0,"",R94)</f>
        <v>8.7222222222222226E-4</v>
      </c>
      <c r="K612" s="22" t="str">
        <f>IF(U94=0,"",U94)</f>
        <v/>
      </c>
      <c r="L612" s="22" t="str">
        <f>IF(X94=0,"",X94)</f>
        <v/>
      </c>
      <c r="M612" s="22" t="str">
        <f>IF(AA94=0,"",AA94)</f>
        <v/>
      </c>
      <c r="N612" s="22" t="str">
        <f>IF(AD94=0,"",AD94)</f>
        <v/>
      </c>
      <c r="O612" s="22" t="str">
        <f>IF(AG94=0,"",AG94)</f>
        <v/>
      </c>
    </row>
    <row r="613" spans="5:15" ht="18.5" hidden="1" customHeight="1">
      <c r="E613" s="21">
        <v>43</v>
      </c>
      <c r="F613" s="22">
        <f>IF(F96=0,"",F96)</f>
        <v>1.0625000000000001E-3</v>
      </c>
      <c r="G613" s="22" t="str">
        <f>IF(I96=0,"",I96)</f>
        <v/>
      </c>
      <c r="H613" s="22">
        <f>IF(L96=0,"",L96)</f>
        <v>1.1212962962962962E-3</v>
      </c>
      <c r="I613" s="22" t="str">
        <f>IF(O96=0,"",O96)</f>
        <v/>
      </c>
      <c r="J613" s="22">
        <f>IF(R96=0,"",R96)</f>
        <v>9.5439814814814823E-4</v>
      </c>
      <c r="K613" s="22" t="str">
        <f>IF(U96=0,"",U96)</f>
        <v/>
      </c>
      <c r="L613" s="22" t="str">
        <f>IF(X96=0,"",X96)</f>
        <v/>
      </c>
      <c r="M613" s="22" t="str">
        <f>IF(AA96=0,"",AA96)</f>
        <v/>
      </c>
      <c r="N613" s="22" t="str">
        <f>IF(AD96=0,"",AD96)</f>
        <v/>
      </c>
      <c r="O613" s="22" t="str">
        <f>IF(AG96=0,"",AG96)</f>
        <v/>
      </c>
    </row>
    <row r="614" spans="5:15" ht="18.5" hidden="1" customHeight="1">
      <c r="E614" s="21">
        <v>44</v>
      </c>
      <c r="F614" s="22">
        <f>IF(F98=0,"",F98)</f>
        <v>9.1458333333333333E-4</v>
      </c>
      <c r="G614" s="22">
        <f>IF(I98=0,"",I98)</f>
        <v>1.088888888888889E-3</v>
      </c>
      <c r="H614" s="22" t="str">
        <f>IF(L98=0,"",L98)</f>
        <v/>
      </c>
      <c r="I614" s="22">
        <f>IF(O98=0,"",O98)</f>
        <v>1.0224537037037036E-3</v>
      </c>
      <c r="J614" s="22">
        <f>IF(R98=0,"",R98)</f>
        <v>9.9074074074074082E-4</v>
      </c>
      <c r="K614" s="22" t="str">
        <f>IF(U98=0,"",U98)</f>
        <v/>
      </c>
      <c r="L614" s="22" t="str">
        <f>IF(X98=0,"",X98)</f>
        <v/>
      </c>
      <c r="M614" s="22" t="str">
        <f>IF(AA98=0,"",AA98)</f>
        <v/>
      </c>
      <c r="N614" s="22" t="str">
        <f>IF(AD98=0,"",AD98)</f>
        <v/>
      </c>
      <c r="O614" s="22" t="str">
        <f>IF(AG98=0,"",AG98)</f>
        <v/>
      </c>
    </row>
    <row r="615" spans="5:15" ht="18.5" hidden="1" customHeight="1">
      <c r="E615" s="21">
        <v>45</v>
      </c>
      <c r="F615" s="22">
        <f>IF(F100=0,"",F100)</f>
        <v>1.4564814814814813E-3</v>
      </c>
      <c r="G615" s="22">
        <f>IF(I100=0,"",I100)</f>
        <v>1.7635416666666665E-3</v>
      </c>
      <c r="H615" s="22">
        <f>IF(L100=0,"",L100)</f>
        <v>1.6876157407407406E-3</v>
      </c>
      <c r="I615" s="22">
        <f>IF(O100=0,"",O100)</f>
        <v>1.6229166666666666E-3</v>
      </c>
      <c r="J615" s="22">
        <f>IF(R100=0,"",R100)</f>
        <v>1.4856481481481483E-3</v>
      </c>
      <c r="K615" s="22" t="str">
        <f>IF(U100=0,"",U100)</f>
        <v/>
      </c>
      <c r="L615" s="22" t="str">
        <f>IF(X100=0,"",X100)</f>
        <v/>
      </c>
      <c r="M615" s="22" t="str">
        <f>IF(AA100=0,"",AA100)</f>
        <v/>
      </c>
      <c r="N615" s="22" t="str">
        <f>IF(AD100=0,"",AD100)</f>
        <v/>
      </c>
      <c r="O615" s="22" t="str">
        <f>IF(AG100=0,"",AG100)</f>
        <v/>
      </c>
    </row>
    <row r="616" spans="5:15" ht="18.5" hidden="1" customHeight="1">
      <c r="E616" s="21">
        <v>46</v>
      </c>
      <c r="F616" s="22">
        <f>IF(F102=0,"",F102)</f>
        <v>1.4690972222222221E-3</v>
      </c>
      <c r="G616" s="22">
        <f>IF(I102=0,"",I102)</f>
        <v>1.6707175925925926E-3</v>
      </c>
      <c r="H616" s="22">
        <f>IF(L102=0,"",L102)</f>
        <v>1.5388888888888891E-3</v>
      </c>
      <c r="I616" s="22">
        <f>IF(O102=0,"",O102)</f>
        <v>1.636111111111111E-3</v>
      </c>
      <c r="J616" s="22" t="str">
        <f>IF(R102=0,"",R102)</f>
        <v/>
      </c>
      <c r="K616" s="22" t="str">
        <f>IF(U102=0,"",U102)</f>
        <v/>
      </c>
      <c r="L616" s="22" t="str">
        <f>IF(X102=0,"",X102)</f>
        <v/>
      </c>
      <c r="M616" s="22" t="str">
        <f>IF(AA102=0,"",AA102)</f>
        <v/>
      </c>
      <c r="N616" s="22" t="str">
        <f>IF(AD102=0,"",AD102)</f>
        <v/>
      </c>
      <c r="O616" s="22" t="str">
        <f>IF(AG102=0,"",AG102)</f>
        <v/>
      </c>
    </row>
    <row r="617" spans="5:15" ht="18.5" hidden="1" customHeight="1">
      <c r="E617" s="21">
        <v>47</v>
      </c>
      <c r="F617" s="22">
        <f>IF(F104=0,"",F104)</f>
        <v>1.8026620370370369E-3</v>
      </c>
      <c r="G617" s="22">
        <f>IF(I104=0,"",I104)</f>
        <v>1.8975694444444446E-3</v>
      </c>
      <c r="H617" s="22">
        <f>IF(L104=0,"",L104)</f>
        <v>1.6820601851851851E-3</v>
      </c>
      <c r="I617" s="22">
        <f>IF(O104=0,"",O104)</f>
        <v>1.4391203703703703E-3</v>
      </c>
      <c r="J617" s="22">
        <f>IF(R104=0,"",R104)</f>
        <v>1.8130787037037037E-3</v>
      </c>
      <c r="K617" s="22" t="str">
        <f>IF(U104=0,"",U104)</f>
        <v/>
      </c>
      <c r="L617" s="22" t="str">
        <f>IF(X104=0,"",X104)</f>
        <v/>
      </c>
      <c r="M617" s="22" t="str">
        <f>IF(AA104=0,"",AA104)</f>
        <v/>
      </c>
      <c r="N617" s="22" t="str">
        <f>IF(AD104=0,"",AD104)</f>
        <v/>
      </c>
      <c r="O617" s="22" t="str">
        <f>IF(AG104=0,"",AG104)</f>
        <v/>
      </c>
    </row>
    <row r="618" spans="5:15" ht="18.5" hidden="1" customHeight="1">
      <c r="E618" s="21">
        <v>48</v>
      </c>
      <c r="F618" s="22">
        <f>IF(F106=0,"",F106)</f>
        <v>1.6122685185185187E-3</v>
      </c>
      <c r="G618" s="22">
        <f>IF(I106=0,"",I106)</f>
        <v>1.7952546296296299E-3</v>
      </c>
      <c r="H618" s="22">
        <f>IF(L106=0,"",L106)</f>
        <v>1.5733796296296297E-3</v>
      </c>
      <c r="I618" s="22">
        <f>IF(O106=0,"",O106)</f>
        <v>1.8170138888888891E-3</v>
      </c>
      <c r="J618" s="22">
        <f>IF(R106=0,"",R106)</f>
        <v>1.7708333333333332E-3</v>
      </c>
      <c r="K618" s="22" t="str">
        <f>IF(U106=0,"",U106)</f>
        <v/>
      </c>
      <c r="L618" s="22" t="str">
        <f>IF(X106=0,"",X106)</f>
        <v/>
      </c>
      <c r="M618" s="22" t="str">
        <f>IF(AA106=0,"",AA106)</f>
        <v/>
      </c>
      <c r="N618" s="22" t="str">
        <f>IF(AD106=0,"",AD106)</f>
        <v/>
      </c>
      <c r="O618" s="22" t="str">
        <f>IF(AG106=0,"",AG106)</f>
        <v/>
      </c>
    </row>
    <row r="619" spans="5:15" ht="18.5" hidden="1" customHeight="1">
      <c r="E619" s="21">
        <v>49</v>
      </c>
      <c r="F619" s="22">
        <f>IF(F108=0,"",F108)</f>
        <v>1.5756944444444447E-3</v>
      </c>
      <c r="G619" s="22">
        <f>IF(I108=0,"",I108)</f>
        <v>1.9251157407407409E-3</v>
      </c>
      <c r="H619" s="22">
        <f>IF(L108=0,"",L108)</f>
        <v>1.7526620370370369E-3</v>
      </c>
      <c r="I619" s="22">
        <f>IF(O108=0,"",O108)</f>
        <v>1.617013888888889E-3</v>
      </c>
      <c r="J619" s="22">
        <f>IF(R108=0,"",R108)</f>
        <v>1.8009259259259261E-3</v>
      </c>
      <c r="K619" s="22" t="str">
        <f>IF(U108=0,"",U108)</f>
        <v/>
      </c>
      <c r="L619" s="22" t="str">
        <f>IF(X108=0,"",X108)</f>
        <v/>
      </c>
      <c r="M619" s="22" t="str">
        <f>IF(AA108=0,"",AA108)</f>
        <v/>
      </c>
      <c r="N619" s="22" t="str">
        <f>IF(AD108=0,"",AD108)</f>
        <v/>
      </c>
      <c r="O619" s="22" t="str">
        <f>IF(AG108=0,"",AG108)</f>
        <v/>
      </c>
    </row>
    <row r="620" spans="5:15" ht="18.5" hidden="1" customHeight="1">
      <c r="E620" s="21">
        <v>50</v>
      </c>
      <c r="F620" s="22">
        <f>IF(F110=0,"",F110)</f>
        <v>1.5930555555555557E-3</v>
      </c>
      <c r="G620" s="22">
        <f>IF(I110=0,"",I110)</f>
        <v>1.749421296296296E-3</v>
      </c>
      <c r="H620" s="22">
        <f>IF(L110=0,"",L110)</f>
        <v>1.671412037037037E-3</v>
      </c>
      <c r="I620" s="22">
        <f>IF(O110=0,"",O110)</f>
        <v>1.7245370370370372E-3</v>
      </c>
      <c r="J620" s="22">
        <f>IF(R110=0,"",R110)</f>
        <v>1.5814814814814815E-3</v>
      </c>
      <c r="K620" s="22" t="str">
        <f>IF(U110=0,"",U110)</f>
        <v/>
      </c>
      <c r="L620" s="22" t="str">
        <f>IF(X110=0,"",X110)</f>
        <v/>
      </c>
      <c r="M620" s="22" t="str">
        <f>IF(AA110=0,"",AA110)</f>
        <v/>
      </c>
      <c r="N620" s="22" t="str">
        <f>IF(AD110=0,"",AD110)</f>
        <v/>
      </c>
      <c r="O620" s="22" t="str">
        <f>IF(AG110=0,"",AG110)</f>
        <v/>
      </c>
    </row>
    <row r="621" spans="5:15" ht="18.5" hidden="1" customHeight="1">
      <c r="E621" s="21">
        <v>51</v>
      </c>
      <c r="F621" s="22">
        <f>IF(F112=0,"",F112)</f>
        <v>1.4421296296296298E-3</v>
      </c>
      <c r="G621" s="22">
        <f>IF(I112=0,"",I112)</f>
        <v>1.487152777777778E-3</v>
      </c>
      <c r="H621" s="22">
        <f>IF(L112=0,"",L112)</f>
        <v>1.3953703703703704E-3</v>
      </c>
      <c r="I621" s="22">
        <f>IF(O112=0,"",O112)</f>
        <v>1.3902777777777776E-3</v>
      </c>
      <c r="J621" s="22">
        <f>IF(R112=0,"",R112)</f>
        <v>1.4481481481481481E-3</v>
      </c>
      <c r="K621" s="22" t="str">
        <f>IF(U112=0,"",U112)</f>
        <v/>
      </c>
      <c r="L621" s="22" t="str">
        <f>IF(X112=0,"",X112)</f>
        <v/>
      </c>
      <c r="M621" s="22" t="str">
        <f>IF(AA112=0,"",AA112)</f>
        <v/>
      </c>
      <c r="N621" s="22" t="str">
        <f>IF(AD112=0,"",AD112)</f>
        <v/>
      </c>
      <c r="O621" s="22" t="str">
        <f>IF(AG112=0,"",AG112)</f>
        <v/>
      </c>
    </row>
    <row r="622" spans="5:15" ht="18.5" hidden="1" customHeight="1">
      <c r="E622" s="21">
        <v>52</v>
      </c>
      <c r="F622" s="22" t="str">
        <f>IF(F114=0,"",F114)</f>
        <v/>
      </c>
      <c r="G622" s="22" t="str">
        <f>IF(I114=0,"",I114)</f>
        <v/>
      </c>
      <c r="H622" s="22" t="str">
        <f>IF(L114=0,"",L114)</f>
        <v/>
      </c>
      <c r="I622" s="22" t="str">
        <f>IF(O114=0,"",O114)</f>
        <v/>
      </c>
      <c r="J622" s="22" t="str">
        <f>IF(R114=0,"",R114)</f>
        <v/>
      </c>
      <c r="K622" s="22" t="str">
        <f>IF(U114=0,"",U114)</f>
        <v/>
      </c>
      <c r="L622" s="22" t="str">
        <f>IF(X114=0,"",X114)</f>
        <v/>
      </c>
      <c r="M622" s="22" t="str">
        <f>IF(AA114=0,"",AA114)</f>
        <v/>
      </c>
      <c r="N622" s="22" t="str">
        <f>IF(AD114=0,"",AD114)</f>
        <v/>
      </c>
      <c r="O622" s="22" t="str">
        <f>IF(AG114=0,"",AG114)</f>
        <v/>
      </c>
    </row>
    <row r="623" spans="5:15" ht="18.5" hidden="1" customHeight="1">
      <c r="E623" s="21">
        <v>53</v>
      </c>
      <c r="F623" s="22" t="str">
        <f>IF(F116=0,"",F116)</f>
        <v/>
      </c>
      <c r="G623" s="22" t="str">
        <f>IF(I116=0,"",I116)</f>
        <v/>
      </c>
      <c r="H623" s="22" t="str">
        <f>IF(L116=0,"",L116)</f>
        <v/>
      </c>
      <c r="I623" s="22" t="str">
        <f>IF(O116=0,"",O116)</f>
        <v/>
      </c>
      <c r="J623" s="22" t="str">
        <f>IF(R116=0,"",R116)</f>
        <v/>
      </c>
      <c r="K623" s="22" t="str">
        <f>IF(U116=0,"",U116)</f>
        <v/>
      </c>
      <c r="L623" s="22" t="str">
        <f>IF(X116=0,"",X116)</f>
        <v/>
      </c>
      <c r="M623" s="22" t="str">
        <f>IF(AA116=0,"",AA116)</f>
        <v/>
      </c>
      <c r="N623" s="22" t="str">
        <f>IF(AD116=0,"",AD116)</f>
        <v/>
      </c>
      <c r="O623" s="22" t="str">
        <f>IF(AG116=0,"",AG116)</f>
        <v/>
      </c>
    </row>
    <row r="624" spans="5:15" ht="18.5" hidden="1" customHeight="1">
      <c r="E624" s="21">
        <v>54</v>
      </c>
      <c r="F624" s="22" t="str">
        <f>IF(F118=0,"",F118)</f>
        <v/>
      </c>
      <c r="G624" s="22" t="str">
        <f>IF(I118=0,"",I118)</f>
        <v/>
      </c>
      <c r="H624" s="22" t="str">
        <f>IF(L118=0,"",L118)</f>
        <v/>
      </c>
      <c r="I624" s="22" t="str">
        <f>IF(O118=0,"",O118)</f>
        <v/>
      </c>
      <c r="J624" s="22" t="str">
        <f>IF(R118=0,"",R118)</f>
        <v/>
      </c>
      <c r="K624" s="22" t="str">
        <f>IF(U118=0,"",U118)</f>
        <v/>
      </c>
      <c r="L624" s="22" t="str">
        <f>IF(X118=0,"",X118)</f>
        <v/>
      </c>
      <c r="M624" s="22" t="str">
        <f>IF(AA118=0,"",AA118)</f>
        <v/>
      </c>
      <c r="N624" s="22" t="str">
        <f>IF(AD118=0,"",AD118)</f>
        <v/>
      </c>
      <c r="O624" s="22" t="str">
        <f>IF(AG118=0,"",AG118)</f>
        <v/>
      </c>
    </row>
    <row r="625" spans="5:15" ht="18.5" hidden="1" customHeight="1">
      <c r="E625" s="21">
        <v>55</v>
      </c>
      <c r="F625" s="22" t="str">
        <f>IF(F120=0,"",F120)</f>
        <v/>
      </c>
      <c r="G625" s="22" t="str">
        <f>IF(I120=0,"",I120)</f>
        <v/>
      </c>
      <c r="H625" s="22" t="str">
        <f>IF(L120=0,"",L120)</f>
        <v/>
      </c>
      <c r="I625" s="22" t="str">
        <f>IF(O120=0,"",O120)</f>
        <v/>
      </c>
      <c r="J625" s="22" t="str">
        <f>IF(R120=0,"",R120)</f>
        <v/>
      </c>
      <c r="K625" s="22" t="str">
        <f>IF(U120=0,"",U120)</f>
        <v/>
      </c>
      <c r="L625" s="22" t="str">
        <f>IF(X120=0,"",X120)</f>
        <v/>
      </c>
      <c r="M625" s="22" t="str">
        <f>IF(AA120=0,"",AA120)</f>
        <v/>
      </c>
      <c r="N625" s="22" t="str">
        <f>IF(AD120=0,"",AD120)</f>
        <v/>
      </c>
      <c r="O625" s="22" t="str">
        <f>IF(AG120=0,"",AG120)</f>
        <v/>
      </c>
    </row>
    <row r="626" spans="5:15" ht="18.5" hidden="1" customHeight="1">
      <c r="E626" s="21">
        <v>56</v>
      </c>
      <c r="F626" s="22" t="str">
        <f>IF(F122=0,"",F122)</f>
        <v/>
      </c>
      <c r="G626" s="22" t="str">
        <f>IF(I122=0,"",I122)</f>
        <v/>
      </c>
      <c r="H626" s="22" t="str">
        <f>IF(L122=0,"",L122)</f>
        <v/>
      </c>
      <c r="I626" s="22" t="str">
        <f>IF(O122=0,"",O122)</f>
        <v/>
      </c>
      <c r="J626" s="22" t="str">
        <f>IF(R122=0,"",R122)</f>
        <v/>
      </c>
      <c r="K626" s="22" t="str">
        <f>IF(U122=0,"",U122)</f>
        <v/>
      </c>
      <c r="L626" s="22" t="str">
        <f>IF(X122=0,"",X122)</f>
        <v/>
      </c>
      <c r="M626" s="22" t="str">
        <f>IF(AA122=0,"",AA122)</f>
        <v/>
      </c>
      <c r="N626" s="22" t="str">
        <f>IF(AD122=0,"",AD122)</f>
        <v/>
      </c>
      <c r="O626" s="22" t="str">
        <f>IF(AG122=0,"",AG122)</f>
        <v/>
      </c>
    </row>
    <row r="627" spans="5:15" ht="18.5" hidden="1" customHeight="1">
      <c r="E627" s="21">
        <v>57</v>
      </c>
      <c r="F627" s="22" t="str">
        <f>IF(F124=0,"",F124)</f>
        <v/>
      </c>
      <c r="G627" s="22" t="str">
        <f>IF(I124=0,"",I124)</f>
        <v/>
      </c>
      <c r="H627" s="22" t="str">
        <f>IF(L124=0,"",L124)</f>
        <v/>
      </c>
      <c r="I627" s="22" t="str">
        <f>IF(O124=0,"",O124)</f>
        <v/>
      </c>
      <c r="J627" s="22" t="str">
        <f>IF(R124=0,"",R124)</f>
        <v/>
      </c>
      <c r="K627" s="22" t="str">
        <f>IF(U124=0,"",U124)</f>
        <v/>
      </c>
      <c r="L627" s="22" t="str">
        <f>IF(X124=0,"",X124)</f>
        <v/>
      </c>
      <c r="M627" s="22" t="str">
        <f>IF(AA124=0,"",AA124)</f>
        <v/>
      </c>
      <c r="N627" s="22" t="str">
        <f>IF(AD124=0,"",AD124)</f>
        <v/>
      </c>
      <c r="O627" s="22" t="str">
        <f>IF(AG124=0,"",AG124)</f>
        <v/>
      </c>
    </row>
    <row r="628" spans="5:15" ht="18.5" hidden="1" customHeight="1">
      <c r="E628" s="21">
        <v>58</v>
      </c>
      <c r="F628" s="22" t="str">
        <f>IF(F126=0,"",F126)</f>
        <v/>
      </c>
      <c r="G628" s="22" t="str">
        <f>IF(I126=0,"",I126)</f>
        <v/>
      </c>
      <c r="H628" s="22" t="str">
        <f>IF(L126=0,"",L126)</f>
        <v/>
      </c>
      <c r="I628" s="22" t="str">
        <f>IF(O126=0,"",O126)</f>
        <v/>
      </c>
      <c r="J628" s="22" t="str">
        <f>IF(R126=0,"",R126)</f>
        <v/>
      </c>
      <c r="K628" s="22" t="str">
        <f>IF(U126=0,"",U126)</f>
        <v/>
      </c>
      <c r="L628" s="22" t="str">
        <f>IF(X126=0,"",X126)</f>
        <v/>
      </c>
      <c r="M628" s="22" t="str">
        <f>IF(AA126=0,"",AA126)</f>
        <v/>
      </c>
      <c r="N628" s="22" t="str">
        <f>IF(AD126=0,"",AD126)</f>
        <v/>
      </c>
      <c r="O628" s="22" t="str">
        <f>IF(AG126=0,"",AG126)</f>
        <v/>
      </c>
    </row>
    <row r="629" spans="5:15" ht="18.5" hidden="1" customHeight="1">
      <c r="E629" s="21">
        <v>59</v>
      </c>
      <c r="F629" s="22" t="str">
        <f>IF(F128=0,"",F128)</f>
        <v/>
      </c>
      <c r="G629" s="22" t="str">
        <f>IF(I128=0,"",I128)</f>
        <v/>
      </c>
      <c r="H629" s="22" t="str">
        <f>IF(L128=0,"",L128)</f>
        <v/>
      </c>
      <c r="I629" s="22" t="str">
        <f>IF(O128=0,"",O128)</f>
        <v/>
      </c>
      <c r="J629" s="22" t="str">
        <f>IF(R128=0,"",R128)</f>
        <v/>
      </c>
      <c r="K629" s="22" t="str">
        <f>IF(U128=0,"",U128)</f>
        <v/>
      </c>
      <c r="L629" s="22" t="str">
        <f>IF(X128=0,"",X128)</f>
        <v/>
      </c>
      <c r="M629" s="22" t="str">
        <f>IF(AA128=0,"",AA128)</f>
        <v/>
      </c>
      <c r="N629" s="22" t="str">
        <f>IF(AD128=0,"",AD128)</f>
        <v/>
      </c>
      <c r="O629" s="22" t="str">
        <f>IF(AG128=0,"",AG128)</f>
        <v/>
      </c>
    </row>
    <row r="630" spans="5:15" ht="18.5" hidden="1" customHeight="1">
      <c r="E630" s="21">
        <v>60</v>
      </c>
      <c r="F630" s="22" t="str">
        <f>IF(F130=0,"",F130)</f>
        <v/>
      </c>
      <c r="G630" s="22" t="str">
        <f>IF(I130=0,"",I130)</f>
        <v/>
      </c>
      <c r="H630" s="22" t="str">
        <f>IF(L130=0,"",L130)</f>
        <v/>
      </c>
      <c r="I630" s="22" t="str">
        <f>IF(O130=0,"",O130)</f>
        <v/>
      </c>
      <c r="J630" s="22" t="str">
        <f>IF(R130=0,"",R130)</f>
        <v/>
      </c>
      <c r="K630" s="22" t="str">
        <f>IF(U130=0,"",U130)</f>
        <v/>
      </c>
      <c r="L630" s="22" t="str">
        <f>IF(X130=0,"",X130)</f>
        <v/>
      </c>
      <c r="M630" s="22" t="str">
        <f>IF(AA130=0,"",AA130)</f>
        <v/>
      </c>
      <c r="N630" s="22" t="str">
        <f>IF(AD130=0,"",AD130)</f>
        <v/>
      </c>
      <c r="O630" s="22" t="str">
        <f>IF(AG130=0,"",AG130)</f>
        <v/>
      </c>
    </row>
    <row r="631" spans="5:15" ht="18.5" hidden="1" customHeight="1">
      <c r="E631" s="21"/>
      <c r="F631" s="20"/>
      <c r="G631" s="20"/>
      <c r="H631" s="20"/>
      <c r="I631" s="20"/>
      <c r="J631" s="20"/>
      <c r="K631" s="20"/>
      <c r="L631" s="20"/>
      <c r="M631" s="20"/>
    </row>
    <row r="632" spans="5:15" ht="18.5" hidden="1" customHeight="1">
      <c r="E632" s="21"/>
      <c r="F632" s="20"/>
      <c r="G632" s="20"/>
      <c r="H632" s="20"/>
      <c r="I632" s="20"/>
      <c r="J632" s="20"/>
      <c r="K632" s="20"/>
      <c r="L632" s="20"/>
      <c r="M632" s="20"/>
    </row>
    <row r="633" spans="5:15" ht="18.5" hidden="1" customHeight="1">
      <c r="E633" s="21"/>
      <c r="F633" s="20"/>
      <c r="G633" s="20"/>
      <c r="H633" s="20"/>
      <c r="I633" s="20"/>
      <c r="J633" s="20"/>
      <c r="K633" s="20"/>
      <c r="L633" s="20"/>
      <c r="M633" s="20"/>
    </row>
    <row r="634" spans="5:15" ht="18.5" hidden="1" customHeight="1">
      <c r="F634" s="20"/>
      <c r="G634" s="20"/>
      <c r="H634" s="20"/>
      <c r="I634" s="20"/>
      <c r="J634" s="20"/>
      <c r="K634" s="20"/>
      <c r="L634" s="20"/>
      <c r="M634" s="20"/>
    </row>
    <row r="635" spans="5:15" ht="18.5" hidden="1" customHeight="1">
      <c r="F635" s="20"/>
      <c r="G635" s="20"/>
      <c r="H635" s="20"/>
      <c r="I635" s="20"/>
      <c r="J635" s="20"/>
      <c r="K635" s="20"/>
      <c r="L635" s="20"/>
      <c r="M635" s="20"/>
    </row>
    <row r="636" spans="5:15" ht="18.5" hidden="1" customHeight="1">
      <c r="F636" s="20"/>
      <c r="G636" s="20"/>
      <c r="H636" s="20"/>
      <c r="I636" s="20"/>
      <c r="J636" s="20"/>
      <c r="K636" s="20"/>
      <c r="L636" s="20"/>
      <c r="M636" s="20"/>
    </row>
    <row r="637" spans="5:15" ht="18.5" hidden="1" customHeight="1">
      <c r="F637" s="20"/>
      <c r="G637" s="20"/>
      <c r="H637" s="20"/>
      <c r="I637" s="20"/>
      <c r="J637" s="20"/>
      <c r="K637" s="20"/>
      <c r="L637" s="20"/>
      <c r="M637" s="20"/>
    </row>
    <row r="638" spans="5:15" ht="18.5" hidden="1" customHeight="1">
      <c r="F638" s="20"/>
      <c r="G638" s="20"/>
      <c r="H638" s="20"/>
      <c r="I638" s="20"/>
      <c r="J638" s="20"/>
      <c r="K638" s="20"/>
      <c r="L638" s="20"/>
      <c r="M638" s="20"/>
    </row>
    <row r="639" spans="5:15" hidden="1">
      <c r="F639" s="20"/>
      <c r="G639" s="20"/>
      <c r="H639" s="20"/>
      <c r="I639" s="20"/>
      <c r="J639" s="20"/>
      <c r="K639" s="20"/>
      <c r="L639" s="20"/>
      <c r="M639" s="20"/>
    </row>
    <row r="640" spans="5:15" hidden="1">
      <c r="F640" s="20"/>
      <c r="G640" s="20"/>
      <c r="H640" s="20"/>
      <c r="I640" s="20"/>
      <c r="J640" s="20"/>
      <c r="K640" s="20"/>
      <c r="L640" s="20"/>
      <c r="M640" s="20"/>
    </row>
    <row r="641" spans="6:13">
      <c r="F641" s="20"/>
      <c r="G641" s="20"/>
      <c r="H641" s="20"/>
      <c r="I641" s="20"/>
      <c r="J641" s="20"/>
      <c r="K641" s="20"/>
      <c r="L641" s="20"/>
      <c r="M641" s="20"/>
    </row>
    <row r="642" spans="6:13">
      <c r="F642" s="20"/>
      <c r="G642" s="20"/>
      <c r="H642" s="20"/>
      <c r="I642" s="20"/>
      <c r="J642" s="20"/>
      <c r="K642" s="20"/>
      <c r="L642" s="20"/>
      <c r="M642" s="20"/>
    </row>
    <row r="708" ht="17" customHeight="1"/>
    <row r="827" ht="15.5" customHeight="1"/>
    <row r="828" hidden="1"/>
  </sheetData>
  <customSheetViews>
    <customSheetView guid="{C3692C77-7D20-4725-8F75-1B2A5E9F7E51}" scale="75" showGridLines="0" hiddenColumns="1" showRuler="0">
      <pane xSplit="4" ySplit="9" topLeftCell="E10" activePane="bottomRight" state="frozenSplit"/>
      <selection pane="bottomRight" activeCell="F10" sqref="F10"/>
      <rowBreaks count="1" manualBreakCount="1">
        <brk id="34" max="28" man="1"/>
      </rowBreaks>
      <headerFooter alignWithMargins="0"/>
    </customSheetView>
  </customSheetViews>
  <mergeCells count="987">
    <mergeCell ref="C42:E43"/>
    <mergeCell ref="R131:T131"/>
    <mergeCell ref="U131:W131"/>
    <mergeCell ref="X131:Z131"/>
    <mergeCell ref="I129:K129"/>
    <mergeCell ref="L129:N129"/>
    <mergeCell ref="O129:Q129"/>
    <mergeCell ref="R127:T127"/>
    <mergeCell ref="U127:W127"/>
    <mergeCell ref="X127:Z127"/>
    <mergeCell ref="U123:W123"/>
    <mergeCell ref="X123:Z123"/>
    <mergeCell ref="U119:W119"/>
    <mergeCell ref="X119:Z119"/>
    <mergeCell ref="U115:W115"/>
    <mergeCell ref="X115:Z115"/>
    <mergeCell ref="U111:W111"/>
    <mergeCell ref="X111:Z111"/>
    <mergeCell ref="U107:W107"/>
    <mergeCell ref="X107:Z107"/>
    <mergeCell ref="F103:H103"/>
    <mergeCell ref="I103:K103"/>
    <mergeCell ref="L103:N103"/>
    <mergeCell ref="O103:Q103"/>
    <mergeCell ref="AA127:AC127"/>
    <mergeCell ref="F127:H127"/>
    <mergeCell ref="I127:K127"/>
    <mergeCell ref="L127:N127"/>
    <mergeCell ref="O127:Q127"/>
    <mergeCell ref="AA131:AC131"/>
    <mergeCell ref="F131:H131"/>
    <mergeCell ref="I131:K131"/>
    <mergeCell ref="L131:N131"/>
    <mergeCell ref="O131:Q131"/>
    <mergeCell ref="R129:T129"/>
    <mergeCell ref="U129:W129"/>
    <mergeCell ref="X129:Z129"/>
    <mergeCell ref="AA129:AC129"/>
    <mergeCell ref="F129:H129"/>
    <mergeCell ref="AA123:AC123"/>
    <mergeCell ref="F123:H123"/>
    <mergeCell ref="I123:K123"/>
    <mergeCell ref="L123:N123"/>
    <mergeCell ref="O123:Q123"/>
    <mergeCell ref="R125:T125"/>
    <mergeCell ref="U125:W125"/>
    <mergeCell ref="X125:Z125"/>
    <mergeCell ref="AA125:AC125"/>
    <mergeCell ref="F125:H125"/>
    <mergeCell ref="I125:K125"/>
    <mergeCell ref="L125:N125"/>
    <mergeCell ref="O125:Q125"/>
    <mergeCell ref="AA119:AC119"/>
    <mergeCell ref="F119:H119"/>
    <mergeCell ref="I119:K119"/>
    <mergeCell ref="L119:N119"/>
    <mergeCell ref="O119:Q119"/>
    <mergeCell ref="R121:T121"/>
    <mergeCell ref="U121:W121"/>
    <mergeCell ref="X121:Z121"/>
    <mergeCell ref="AA121:AC121"/>
    <mergeCell ref="F121:H121"/>
    <mergeCell ref="I121:K121"/>
    <mergeCell ref="L121:N121"/>
    <mergeCell ref="O121:Q121"/>
    <mergeCell ref="AA115:AC115"/>
    <mergeCell ref="F115:H115"/>
    <mergeCell ref="I115:K115"/>
    <mergeCell ref="L115:N115"/>
    <mergeCell ref="O115:Q115"/>
    <mergeCell ref="R117:T117"/>
    <mergeCell ref="U117:W117"/>
    <mergeCell ref="X117:Z117"/>
    <mergeCell ref="AA117:AC117"/>
    <mergeCell ref="F117:H117"/>
    <mergeCell ref="I117:K117"/>
    <mergeCell ref="L117:N117"/>
    <mergeCell ref="O117:Q117"/>
    <mergeCell ref="AA111:AC111"/>
    <mergeCell ref="F111:H111"/>
    <mergeCell ref="I111:K111"/>
    <mergeCell ref="L111:N111"/>
    <mergeCell ref="O111:Q111"/>
    <mergeCell ref="R113:T113"/>
    <mergeCell ref="U113:W113"/>
    <mergeCell ref="X113:Z113"/>
    <mergeCell ref="AA113:AC113"/>
    <mergeCell ref="F113:H113"/>
    <mergeCell ref="I113:K113"/>
    <mergeCell ref="L113:N113"/>
    <mergeCell ref="O113:Q113"/>
    <mergeCell ref="AA107:AC107"/>
    <mergeCell ref="F107:H107"/>
    <mergeCell ref="I107:K107"/>
    <mergeCell ref="L107:N107"/>
    <mergeCell ref="O107:Q107"/>
    <mergeCell ref="R109:T109"/>
    <mergeCell ref="U109:W109"/>
    <mergeCell ref="X109:Z109"/>
    <mergeCell ref="AA109:AC109"/>
    <mergeCell ref="F109:H109"/>
    <mergeCell ref="I109:K109"/>
    <mergeCell ref="L109:N109"/>
    <mergeCell ref="O109:Q109"/>
    <mergeCell ref="U105:W105"/>
    <mergeCell ref="X105:Z105"/>
    <mergeCell ref="AA105:AC105"/>
    <mergeCell ref="F105:H105"/>
    <mergeCell ref="I105:K105"/>
    <mergeCell ref="L105:N105"/>
    <mergeCell ref="O105:Q105"/>
    <mergeCell ref="F99:H99"/>
    <mergeCell ref="I99:K99"/>
    <mergeCell ref="L99:N99"/>
    <mergeCell ref="O99:Q99"/>
    <mergeCell ref="R101:T101"/>
    <mergeCell ref="U101:W101"/>
    <mergeCell ref="X101:Z101"/>
    <mergeCell ref="AA101:AC101"/>
    <mergeCell ref="F101:H101"/>
    <mergeCell ref="I101:K101"/>
    <mergeCell ref="L101:N101"/>
    <mergeCell ref="O101:Q101"/>
    <mergeCell ref="F95:H95"/>
    <mergeCell ref="I95:K95"/>
    <mergeCell ref="L95:N95"/>
    <mergeCell ref="O95:Q95"/>
    <mergeCell ref="R97:T97"/>
    <mergeCell ref="U97:W97"/>
    <mergeCell ref="X97:Z97"/>
    <mergeCell ref="AA97:AC97"/>
    <mergeCell ref="F97:H97"/>
    <mergeCell ref="I97:K97"/>
    <mergeCell ref="L97:N97"/>
    <mergeCell ref="O97:Q97"/>
    <mergeCell ref="U91:W91"/>
    <mergeCell ref="X91:Z91"/>
    <mergeCell ref="AA91:AC91"/>
    <mergeCell ref="F91:H91"/>
    <mergeCell ref="I91:K91"/>
    <mergeCell ref="L91:N91"/>
    <mergeCell ref="O91:Q91"/>
    <mergeCell ref="R93:T93"/>
    <mergeCell ref="U93:W93"/>
    <mergeCell ref="X93:Z93"/>
    <mergeCell ref="AA93:AC93"/>
    <mergeCell ref="F93:H93"/>
    <mergeCell ref="I93:K93"/>
    <mergeCell ref="L93:N93"/>
    <mergeCell ref="O93:Q93"/>
    <mergeCell ref="U87:W87"/>
    <mergeCell ref="X87:Z87"/>
    <mergeCell ref="AA87:AC87"/>
    <mergeCell ref="F87:H87"/>
    <mergeCell ref="I87:K87"/>
    <mergeCell ref="L87:N87"/>
    <mergeCell ref="O87:Q87"/>
    <mergeCell ref="R89:T89"/>
    <mergeCell ref="U89:W89"/>
    <mergeCell ref="X89:Z89"/>
    <mergeCell ref="AA89:AC89"/>
    <mergeCell ref="F89:H89"/>
    <mergeCell ref="I89:K89"/>
    <mergeCell ref="L89:N89"/>
    <mergeCell ref="O89:Q89"/>
    <mergeCell ref="U83:W83"/>
    <mergeCell ref="X83:Z83"/>
    <mergeCell ref="AA83:AC83"/>
    <mergeCell ref="F83:H83"/>
    <mergeCell ref="I83:K83"/>
    <mergeCell ref="L83:N83"/>
    <mergeCell ref="O83:Q83"/>
    <mergeCell ref="R85:T85"/>
    <mergeCell ref="U85:W85"/>
    <mergeCell ref="X85:Z85"/>
    <mergeCell ref="AA85:AC85"/>
    <mergeCell ref="F85:H85"/>
    <mergeCell ref="I85:K85"/>
    <mergeCell ref="L85:N85"/>
    <mergeCell ref="O85:Q85"/>
    <mergeCell ref="U79:W79"/>
    <mergeCell ref="X79:Z79"/>
    <mergeCell ref="AA79:AC79"/>
    <mergeCell ref="F79:H79"/>
    <mergeCell ref="I79:K79"/>
    <mergeCell ref="L79:N79"/>
    <mergeCell ref="O79:Q79"/>
    <mergeCell ref="R81:T81"/>
    <mergeCell ref="U81:W81"/>
    <mergeCell ref="X81:Z81"/>
    <mergeCell ref="AA81:AC81"/>
    <mergeCell ref="F81:H81"/>
    <mergeCell ref="I81:K81"/>
    <mergeCell ref="L81:N81"/>
    <mergeCell ref="O81:Q81"/>
    <mergeCell ref="U75:W75"/>
    <mergeCell ref="X75:Z75"/>
    <mergeCell ref="AA75:AC75"/>
    <mergeCell ref="F75:H75"/>
    <mergeCell ref="I75:K75"/>
    <mergeCell ref="L75:N75"/>
    <mergeCell ref="O75:Q75"/>
    <mergeCell ref="R77:T77"/>
    <mergeCell ref="U77:W77"/>
    <mergeCell ref="X77:Z77"/>
    <mergeCell ref="AA77:AC77"/>
    <mergeCell ref="F77:H77"/>
    <mergeCell ref="I77:K77"/>
    <mergeCell ref="L77:N77"/>
    <mergeCell ref="O77:Q77"/>
    <mergeCell ref="U71:W71"/>
    <mergeCell ref="X71:Z71"/>
    <mergeCell ref="AA71:AC71"/>
    <mergeCell ref="F71:H71"/>
    <mergeCell ref="I71:K71"/>
    <mergeCell ref="L71:N71"/>
    <mergeCell ref="O71:Q71"/>
    <mergeCell ref="R73:T73"/>
    <mergeCell ref="U73:W73"/>
    <mergeCell ref="X73:Z73"/>
    <mergeCell ref="AA73:AC73"/>
    <mergeCell ref="F73:H73"/>
    <mergeCell ref="I73:K73"/>
    <mergeCell ref="L73:N73"/>
    <mergeCell ref="O73:Q73"/>
    <mergeCell ref="F67:H67"/>
    <mergeCell ref="I67:K67"/>
    <mergeCell ref="L67:N67"/>
    <mergeCell ref="O67:Q67"/>
    <mergeCell ref="R67:T67"/>
    <mergeCell ref="U67:W67"/>
    <mergeCell ref="X67:Z67"/>
    <mergeCell ref="AA67:AC67"/>
    <mergeCell ref="R69:T69"/>
    <mergeCell ref="U69:W69"/>
    <mergeCell ref="X69:Z69"/>
    <mergeCell ref="AA69:AC69"/>
    <mergeCell ref="F69:H69"/>
    <mergeCell ref="I69:K69"/>
    <mergeCell ref="L69:N69"/>
    <mergeCell ref="O69:Q69"/>
    <mergeCell ref="U63:W63"/>
    <mergeCell ref="X63:Z63"/>
    <mergeCell ref="AA63:AC63"/>
    <mergeCell ref="F65:H65"/>
    <mergeCell ref="I65:K65"/>
    <mergeCell ref="L65:N65"/>
    <mergeCell ref="O65:Q65"/>
    <mergeCell ref="R65:T65"/>
    <mergeCell ref="U65:W65"/>
    <mergeCell ref="X65:Z65"/>
    <mergeCell ref="AA65:AC65"/>
    <mergeCell ref="F63:H63"/>
    <mergeCell ref="I63:K63"/>
    <mergeCell ref="L63:N63"/>
    <mergeCell ref="O63:Q63"/>
    <mergeCell ref="R63:T63"/>
    <mergeCell ref="F61:H61"/>
    <mergeCell ref="I61:K61"/>
    <mergeCell ref="L61:N61"/>
    <mergeCell ref="O61:Q61"/>
    <mergeCell ref="U57:W57"/>
    <mergeCell ref="X57:Z57"/>
    <mergeCell ref="AA57:AC57"/>
    <mergeCell ref="F57:H57"/>
    <mergeCell ref="I57:K57"/>
    <mergeCell ref="L57:N57"/>
    <mergeCell ref="O57:Q57"/>
    <mergeCell ref="R59:T59"/>
    <mergeCell ref="U59:W59"/>
    <mergeCell ref="X59:Z59"/>
    <mergeCell ref="AA59:AC59"/>
    <mergeCell ref="F59:H59"/>
    <mergeCell ref="I59:K59"/>
    <mergeCell ref="L59:N59"/>
    <mergeCell ref="O59:Q59"/>
    <mergeCell ref="L51:N51"/>
    <mergeCell ref="U53:W53"/>
    <mergeCell ref="X53:Z53"/>
    <mergeCell ref="AA53:AC53"/>
    <mergeCell ref="R55:T55"/>
    <mergeCell ref="U55:W55"/>
    <mergeCell ref="X55:Z55"/>
    <mergeCell ref="AA55:AC55"/>
    <mergeCell ref="F55:H55"/>
    <mergeCell ref="I55:K55"/>
    <mergeCell ref="L55:N55"/>
    <mergeCell ref="O55:Q55"/>
    <mergeCell ref="A98:A99"/>
    <mergeCell ref="A118:A119"/>
    <mergeCell ref="A128:A129"/>
    <mergeCell ref="A130:A131"/>
    <mergeCell ref="R41:T41"/>
    <mergeCell ref="U41:W41"/>
    <mergeCell ref="F45:H45"/>
    <mergeCell ref="I45:K45"/>
    <mergeCell ref="L45:N45"/>
    <mergeCell ref="O45:Q45"/>
    <mergeCell ref="R45:T45"/>
    <mergeCell ref="U45:W45"/>
    <mergeCell ref="U43:W43"/>
    <mergeCell ref="R47:T47"/>
    <mergeCell ref="U47:W47"/>
    <mergeCell ref="F49:H49"/>
    <mergeCell ref="I49:K49"/>
    <mergeCell ref="L49:N49"/>
    <mergeCell ref="O49:Q49"/>
    <mergeCell ref="F47:H47"/>
    <mergeCell ref="I47:K47"/>
    <mergeCell ref="L47:N47"/>
    <mergeCell ref="F51:H51"/>
    <mergeCell ref="I51:K51"/>
    <mergeCell ref="A124:A125"/>
    <mergeCell ref="A126:A127"/>
    <mergeCell ref="A112:A113"/>
    <mergeCell ref="A114:A115"/>
    <mergeCell ref="A116:A117"/>
    <mergeCell ref="B98:B99"/>
    <mergeCell ref="B100:B101"/>
    <mergeCell ref="A40:A41"/>
    <mergeCell ref="A42:A43"/>
    <mergeCell ref="A44:A45"/>
    <mergeCell ref="A46:A47"/>
    <mergeCell ref="A48:A49"/>
    <mergeCell ref="A50:A51"/>
    <mergeCell ref="A56:A57"/>
    <mergeCell ref="A58:A59"/>
    <mergeCell ref="A60:A61"/>
    <mergeCell ref="A52:A53"/>
    <mergeCell ref="A54:A55"/>
    <mergeCell ref="B104:B105"/>
    <mergeCell ref="B106:B107"/>
    <mergeCell ref="B108:B109"/>
    <mergeCell ref="B110:B111"/>
    <mergeCell ref="A72:A73"/>
    <mergeCell ref="A74:A75"/>
    <mergeCell ref="A62:A63"/>
    <mergeCell ref="A64:A65"/>
    <mergeCell ref="A66:A67"/>
    <mergeCell ref="A68:A69"/>
    <mergeCell ref="A70:A71"/>
    <mergeCell ref="A100:A101"/>
    <mergeCell ref="A102:A103"/>
    <mergeCell ref="A120:A121"/>
    <mergeCell ref="A122:A123"/>
    <mergeCell ref="A76:A77"/>
    <mergeCell ref="A78:A79"/>
    <mergeCell ref="A88:A89"/>
    <mergeCell ref="A90:A91"/>
    <mergeCell ref="A92:A93"/>
    <mergeCell ref="A94:A95"/>
    <mergeCell ref="A80:A81"/>
    <mergeCell ref="A82:A83"/>
    <mergeCell ref="A84:A85"/>
    <mergeCell ref="A86:A87"/>
    <mergeCell ref="A104:A105"/>
    <mergeCell ref="A106:A107"/>
    <mergeCell ref="A108:A109"/>
    <mergeCell ref="A110:A111"/>
    <mergeCell ref="A96:A97"/>
    <mergeCell ref="B90:B91"/>
    <mergeCell ref="B92:B93"/>
    <mergeCell ref="B94:B95"/>
    <mergeCell ref="B80:B81"/>
    <mergeCell ref="B82:B83"/>
    <mergeCell ref="B84:B85"/>
    <mergeCell ref="B86:B87"/>
    <mergeCell ref="B72:B73"/>
    <mergeCell ref="B74:B75"/>
    <mergeCell ref="B76:B77"/>
    <mergeCell ref="B78:B79"/>
    <mergeCell ref="B88:B89"/>
    <mergeCell ref="B42:B43"/>
    <mergeCell ref="B44:B45"/>
    <mergeCell ref="B46:B47"/>
    <mergeCell ref="B64:B65"/>
    <mergeCell ref="B66:B67"/>
    <mergeCell ref="B68:B69"/>
    <mergeCell ref="B70:B71"/>
    <mergeCell ref="B56:B57"/>
    <mergeCell ref="B58:B59"/>
    <mergeCell ref="B60:B61"/>
    <mergeCell ref="B62:B63"/>
    <mergeCell ref="B96:B97"/>
    <mergeCell ref="C124:E125"/>
    <mergeCell ref="C126:E127"/>
    <mergeCell ref="C128:E129"/>
    <mergeCell ref="C130:E131"/>
    <mergeCell ref="C106:E107"/>
    <mergeCell ref="C108:E109"/>
    <mergeCell ref="C110:E111"/>
    <mergeCell ref="C112:E113"/>
    <mergeCell ref="C118:E119"/>
    <mergeCell ref="C120:E121"/>
    <mergeCell ref="B102:B103"/>
    <mergeCell ref="B120:B121"/>
    <mergeCell ref="B122:B123"/>
    <mergeCell ref="B124:B125"/>
    <mergeCell ref="B126:B127"/>
    <mergeCell ref="B112:B113"/>
    <mergeCell ref="B114:B115"/>
    <mergeCell ref="B116:B117"/>
    <mergeCell ref="B118:B119"/>
    <mergeCell ref="B128:B129"/>
    <mergeCell ref="B130:B131"/>
    <mergeCell ref="AA41:AC41"/>
    <mergeCell ref="X43:Z43"/>
    <mergeCell ref="AA43:AC43"/>
    <mergeCell ref="X45:Z45"/>
    <mergeCell ref="AA45:AC45"/>
    <mergeCell ref="O47:Q47"/>
    <mergeCell ref="C102:E103"/>
    <mergeCell ref="C104:E105"/>
    <mergeCell ref="C90:E91"/>
    <mergeCell ref="C92:E93"/>
    <mergeCell ref="C94:E95"/>
    <mergeCell ref="C96:E97"/>
    <mergeCell ref="AA49:AC49"/>
    <mergeCell ref="O51:Q51"/>
    <mergeCell ref="R51:T51"/>
    <mergeCell ref="U51:W51"/>
    <mergeCell ref="X51:Z51"/>
    <mergeCell ref="AA51:AC51"/>
    <mergeCell ref="X49:Z49"/>
    <mergeCell ref="F53:H53"/>
    <mergeCell ref="I53:K53"/>
    <mergeCell ref="L53:N53"/>
    <mergeCell ref="O53:Q53"/>
    <mergeCell ref="R53:T53"/>
    <mergeCell ref="U29:W29"/>
    <mergeCell ref="X29:Z29"/>
    <mergeCell ref="AA29:AC29"/>
    <mergeCell ref="X31:Z31"/>
    <mergeCell ref="F35:H35"/>
    <mergeCell ref="I35:K35"/>
    <mergeCell ref="L35:N35"/>
    <mergeCell ref="O35:Q35"/>
    <mergeCell ref="AA31:AC31"/>
    <mergeCell ref="F33:H33"/>
    <mergeCell ref="I33:K33"/>
    <mergeCell ref="L33:N33"/>
    <mergeCell ref="O33:Q33"/>
    <mergeCell ref="R33:T33"/>
    <mergeCell ref="U35:W35"/>
    <mergeCell ref="X35:Z35"/>
    <mergeCell ref="AA35:AC35"/>
    <mergeCell ref="A36:A37"/>
    <mergeCell ref="A38:A39"/>
    <mergeCell ref="F15:H15"/>
    <mergeCell ref="I15:K15"/>
    <mergeCell ref="F19:H19"/>
    <mergeCell ref="I19:K19"/>
    <mergeCell ref="F23:H23"/>
    <mergeCell ref="I23:K23"/>
    <mergeCell ref="F27:H27"/>
    <mergeCell ref="I27:K27"/>
    <mergeCell ref="F17:H17"/>
    <mergeCell ref="F21:H21"/>
    <mergeCell ref="I21:K21"/>
    <mergeCell ref="F29:H29"/>
    <mergeCell ref="I29:K29"/>
    <mergeCell ref="F25:H25"/>
    <mergeCell ref="I25:K25"/>
    <mergeCell ref="F31:H31"/>
    <mergeCell ref="I31:K31"/>
    <mergeCell ref="F37:H37"/>
    <mergeCell ref="I37:K37"/>
    <mergeCell ref="A24:A25"/>
    <mergeCell ref="A26:A27"/>
    <mergeCell ref="B26:B27"/>
    <mergeCell ref="A28:A29"/>
    <mergeCell ref="A30:A31"/>
    <mergeCell ref="A32:A33"/>
    <mergeCell ref="A34:A35"/>
    <mergeCell ref="B34:B35"/>
    <mergeCell ref="B30:B31"/>
    <mergeCell ref="B32:B33"/>
    <mergeCell ref="A12:A13"/>
    <mergeCell ref="A14:A15"/>
    <mergeCell ref="A16:A17"/>
    <mergeCell ref="A18:A19"/>
    <mergeCell ref="A20:A21"/>
    <mergeCell ref="A22:A23"/>
    <mergeCell ref="B20:B21"/>
    <mergeCell ref="B22:B23"/>
    <mergeCell ref="B12:B13"/>
    <mergeCell ref="C12:E13"/>
    <mergeCell ref="C18:E19"/>
    <mergeCell ref="L17:N17"/>
    <mergeCell ref="L15:N15"/>
    <mergeCell ref="L21:N21"/>
    <mergeCell ref="L19:N19"/>
    <mergeCell ref="B16:B17"/>
    <mergeCell ref="L23:N23"/>
    <mergeCell ref="C122:E123"/>
    <mergeCell ref="C80:E81"/>
    <mergeCell ref="C82:E83"/>
    <mergeCell ref="I43:K43"/>
    <mergeCell ref="L43:N43"/>
    <mergeCell ref="C84:E85"/>
    <mergeCell ref="C86:E87"/>
    <mergeCell ref="C88:E89"/>
    <mergeCell ref="F39:H39"/>
    <mergeCell ref="I39:K39"/>
    <mergeCell ref="L39:N39"/>
    <mergeCell ref="F43:H43"/>
    <mergeCell ref="B48:B49"/>
    <mergeCell ref="B50:B51"/>
    <mergeCell ref="B52:B53"/>
    <mergeCell ref="B54:B55"/>
    <mergeCell ref="AD13:AF13"/>
    <mergeCell ref="AD15:AF15"/>
    <mergeCell ref="AD17:AF17"/>
    <mergeCell ref="AD19:AF19"/>
    <mergeCell ref="AD21:AF21"/>
    <mergeCell ref="AD23:AF23"/>
    <mergeCell ref="AA19:AC19"/>
    <mergeCell ref="AD25:AF25"/>
    <mergeCell ref="C114:E115"/>
    <mergeCell ref="O17:Q17"/>
    <mergeCell ref="O15:Q15"/>
    <mergeCell ref="R15:T15"/>
    <mergeCell ref="U15:W15"/>
    <mergeCell ref="O21:Q21"/>
    <mergeCell ref="AA17:AC17"/>
    <mergeCell ref="O19:Q19"/>
    <mergeCell ref="F13:H13"/>
    <mergeCell ref="I13:K13"/>
    <mergeCell ref="L13:N13"/>
    <mergeCell ref="U19:W19"/>
    <mergeCell ref="X19:Z19"/>
    <mergeCell ref="AA21:AC21"/>
    <mergeCell ref="O23:Q23"/>
    <mergeCell ref="U49:W49"/>
    <mergeCell ref="AG17:AI17"/>
    <mergeCell ref="AG19:AI19"/>
    <mergeCell ref="AG21:AI21"/>
    <mergeCell ref="AG23:AI23"/>
    <mergeCell ref="AG25:AI25"/>
    <mergeCell ref="AD27:AF27"/>
    <mergeCell ref="C78:E79"/>
    <mergeCell ref="R23:T23"/>
    <mergeCell ref="U23:W23"/>
    <mergeCell ref="X23:Z23"/>
    <mergeCell ref="AA23:AC23"/>
    <mergeCell ref="AA25:AC25"/>
    <mergeCell ref="L27:N27"/>
    <mergeCell ref="O27:Q27"/>
    <mergeCell ref="R27:T27"/>
    <mergeCell ref="U27:W27"/>
    <mergeCell ref="X27:Z27"/>
    <mergeCell ref="AA27:AC27"/>
    <mergeCell ref="L25:N25"/>
    <mergeCell ref="O25:Q25"/>
    <mergeCell ref="U25:W25"/>
    <mergeCell ref="X25:Z25"/>
    <mergeCell ref="C66:E67"/>
    <mergeCell ref="C68:E69"/>
    <mergeCell ref="AD37:AF37"/>
    <mergeCell ref="AG37:AI37"/>
    <mergeCell ref="C70:E71"/>
    <mergeCell ref="L31:N31"/>
    <mergeCell ref="O31:Q31"/>
    <mergeCell ref="R31:T31"/>
    <mergeCell ref="U31:W31"/>
    <mergeCell ref="X33:Z33"/>
    <mergeCell ref="AA33:AC33"/>
    <mergeCell ref="L37:N37"/>
    <mergeCell ref="O37:Q37"/>
    <mergeCell ref="R37:T37"/>
    <mergeCell ref="U37:W37"/>
    <mergeCell ref="AA39:AC39"/>
    <mergeCell ref="X37:Z37"/>
    <mergeCell ref="F41:H41"/>
    <mergeCell ref="O43:Q43"/>
    <mergeCell ref="R43:T43"/>
    <mergeCell ref="AA37:AC37"/>
    <mergeCell ref="O39:Q39"/>
    <mergeCell ref="R39:T39"/>
    <mergeCell ref="X47:Z47"/>
    <mergeCell ref="AA47:AC47"/>
    <mergeCell ref="X41:Z41"/>
    <mergeCell ref="F9:F10"/>
    <mergeCell ref="G9:H10"/>
    <mergeCell ref="S9:T10"/>
    <mergeCell ref="M9:N10"/>
    <mergeCell ref="AG45:AI45"/>
    <mergeCell ref="AD47:AF47"/>
    <mergeCell ref="AG47:AI47"/>
    <mergeCell ref="AD49:AF49"/>
    <mergeCell ref="AG49:AI49"/>
    <mergeCell ref="AD39:AF39"/>
    <mergeCell ref="AG39:AI39"/>
    <mergeCell ref="AD41:AF41"/>
    <mergeCell ref="AG41:AI41"/>
    <mergeCell ref="AD43:AF43"/>
    <mergeCell ref="AG43:AI43"/>
    <mergeCell ref="AD45:AF45"/>
    <mergeCell ref="U39:W39"/>
    <mergeCell ref="X39:Z39"/>
    <mergeCell ref="AG27:AI27"/>
    <mergeCell ref="AD29:AF29"/>
    <mergeCell ref="AG29:AI29"/>
    <mergeCell ref="R9:R10"/>
    <mergeCell ref="AG13:AI13"/>
    <mergeCell ref="AG15:AI15"/>
    <mergeCell ref="B7:D7"/>
    <mergeCell ref="B8:D10"/>
    <mergeCell ref="C20:E21"/>
    <mergeCell ref="C30:E31"/>
    <mergeCell ref="C32:E33"/>
    <mergeCell ref="C38:E39"/>
    <mergeCell ref="C40:E41"/>
    <mergeCell ref="E9:E10"/>
    <mergeCell ref="B11:E11"/>
    <mergeCell ref="C22:E23"/>
    <mergeCell ref="C24:E25"/>
    <mergeCell ref="C26:E27"/>
    <mergeCell ref="C28:E29"/>
    <mergeCell ref="C16:E17"/>
    <mergeCell ref="B24:B25"/>
    <mergeCell ref="B38:B39"/>
    <mergeCell ref="B36:B37"/>
    <mergeCell ref="B40:B41"/>
    <mergeCell ref="C34:E35"/>
    <mergeCell ref="C36:E37"/>
    <mergeCell ref="C14:E15"/>
    <mergeCell ref="B14:B15"/>
    <mergeCell ref="B28:B29"/>
    <mergeCell ref="B18:B19"/>
    <mergeCell ref="B132:E134"/>
    <mergeCell ref="AD53:AF53"/>
    <mergeCell ref="AG53:AI53"/>
    <mergeCell ref="AD55:AF55"/>
    <mergeCell ref="AG55:AI55"/>
    <mergeCell ref="AD51:AF51"/>
    <mergeCell ref="AG51:AI51"/>
    <mergeCell ref="C44:E45"/>
    <mergeCell ref="C54:E55"/>
    <mergeCell ref="C56:E57"/>
    <mergeCell ref="C58:E59"/>
    <mergeCell ref="C60:E61"/>
    <mergeCell ref="C46:E47"/>
    <mergeCell ref="C48:E49"/>
    <mergeCell ref="G132:H132"/>
    <mergeCell ref="AD119:AF119"/>
    <mergeCell ref="C50:E51"/>
    <mergeCell ref="C52:E53"/>
    <mergeCell ref="C72:E73"/>
    <mergeCell ref="C74:E75"/>
    <mergeCell ref="C76:E77"/>
    <mergeCell ref="C62:E63"/>
    <mergeCell ref="C64:E65"/>
    <mergeCell ref="AD123:AF123"/>
    <mergeCell ref="AJ5:AJ11"/>
    <mergeCell ref="Y5:Z5"/>
    <mergeCell ref="X6:Z6"/>
    <mergeCell ref="Y7:Z8"/>
    <mergeCell ref="Y9:Z10"/>
    <mergeCell ref="X9:X10"/>
    <mergeCell ref="AB9:AC10"/>
    <mergeCell ref="AE5:AF5"/>
    <mergeCell ref="AD81:AF81"/>
    <mergeCell ref="AA6:AC6"/>
    <mergeCell ref="AG73:AI73"/>
    <mergeCell ref="AB7:AC8"/>
    <mergeCell ref="AD65:AF65"/>
    <mergeCell ref="AD63:AF63"/>
    <mergeCell ref="AD7:AD8"/>
    <mergeCell ref="X7:X8"/>
    <mergeCell ref="AA7:AA8"/>
    <mergeCell ref="AD75:AF75"/>
    <mergeCell ref="AG75:AI75"/>
    <mergeCell ref="AD77:AF77"/>
    <mergeCell ref="AG77:AI77"/>
    <mergeCell ref="AD79:AF79"/>
    <mergeCell ref="AG79:AI79"/>
    <mergeCell ref="AD73:AF73"/>
    <mergeCell ref="F7:F8"/>
    <mergeCell ref="F6:H6"/>
    <mergeCell ref="I7:I8"/>
    <mergeCell ref="G7:H8"/>
    <mergeCell ref="I6:K6"/>
    <mergeCell ref="L6:N6"/>
    <mergeCell ref="O6:Q6"/>
    <mergeCell ref="J7:K8"/>
    <mergeCell ref="M132:N132"/>
    <mergeCell ref="J9:K10"/>
    <mergeCell ref="I9:I10"/>
    <mergeCell ref="O41:Q41"/>
    <mergeCell ref="P9:Q10"/>
    <mergeCell ref="I41:K41"/>
    <mergeCell ref="L9:L10"/>
    <mergeCell ref="P7:Q8"/>
    <mergeCell ref="O9:O10"/>
    <mergeCell ref="L41:N41"/>
    <mergeCell ref="O13:Q13"/>
    <mergeCell ref="I17:K17"/>
    <mergeCell ref="L29:N29"/>
    <mergeCell ref="O29:Q29"/>
    <mergeCell ref="O7:O8"/>
    <mergeCell ref="M7:N8"/>
    <mergeCell ref="A160:E160"/>
    <mergeCell ref="F159:H159"/>
    <mergeCell ref="F160:AC160"/>
    <mergeCell ref="AA159:AC159"/>
    <mergeCell ref="X159:Z159"/>
    <mergeCell ref="U159:W159"/>
    <mergeCell ref="R159:T159"/>
    <mergeCell ref="F152:H153"/>
    <mergeCell ref="A158:E158"/>
    <mergeCell ref="C156:E157"/>
    <mergeCell ref="A154:E155"/>
    <mergeCell ref="L152:N153"/>
    <mergeCell ref="L156:N157"/>
    <mergeCell ref="I159:K159"/>
    <mergeCell ref="I154:K155"/>
    <mergeCell ref="I156:K157"/>
    <mergeCell ref="O156:Q157"/>
    <mergeCell ref="O154:Q155"/>
    <mergeCell ref="R154:T155"/>
    <mergeCell ref="AA156:AC157"/>
    <mergeCell ref="X156:Z157"/>
    <mergeCell ref="AA154:AC155"/>
    <mergeCell ref="X154:Z155"/>
    <mergeCell ref="U154:W155"/>
    <mergeCell ref="C152:E153"/>
    <mergeCell ref="AD87:AF87"/>
    <mergeCell ref="O159:Q159"/>
    <mergeCell ref="L159:N159"/>
    <mergeCell ref="C159:E159"/>
    <mergeCell ref="F150:H151"/>
    <mergeCell ref="L154:N155"/>
    <mergeCell ref="L150:N151"/>
    <mergeCell ref="I152:K153"/>
    <mergeCell ref="F156:H157"/>
    <mergeCell ref="F154:H155"/>
    <mergeCell ref="AB134:AC134"/>
    <mergeCell ref="P134:Q134"/>
    <mergeCell ref="V134:W134"/>
    <mergeCell ref="P133:Q133"/>
    <mergeCell ref="S133:T133"/>
    <mergeCell ref="C116:E117"/>
    <mergeCell ref="C98:E99"/>
    <mergeCell ref="C100:E101"/>
    <mergeCell ref="F138:AI139"/>
    <mergeCell ref="AB132:AC132"/>
    <mergeCell ref="V132:W132"/>
    <mergeCell ref="AA144:AC145"/>
    <mergeCell ref="B136:D136"/>
    <mergeCell ref="O144:Q145"/>
    <mergeCell ref="O146:Q147"/>
    <mergeCell ref="F141:AC141"/>
    <mergeCell ref="AB133:AC133"/>
    <mergeCell ref="X148:Z149"/>
    <mergeCell ref="AA142:AC143"/>
    <mergeCell ref="G134:H134"/>
    <mergeCell ref="G133:H133"/>
    <mergeCell ref="R142:T143"/>
    <mergeCell ref="R148:T149"/>
    <mergeCell ref="U148:W149"/>
    <mergeCell ref="F146:H147"/>
    <mergeCell ref="L148:N149"/>
    <mergeCell ref="I148:K149"/>
    <mergeCell ref="L146:N147"/>
    <mergeCell ref="I146:K147"/>
    <mergeCell ref="M134:N134"/>
    <mergeCell ref="M133:N133"/>
    <mergeCell ref="J134:K134"/>
    <mergeCell ref="J133:K133"/>
    <mergeCell ref="L144:N145"/>
    <mergeCell ref="R144:T145"/>
    <mergeCell ref="U146:W147"/>
    <mergeCell ref="U144:W145"/>
    <mergeCell ref="I150:K151"/>
    <mergeCell ref="AD93:AF93"/>
    <mergeCell ref="S132:T132"/>
    <mergeCell ref="Y132:Z132"/>
    <mergeCell ref="Y133:Z133"/>
    <mergeCell ref="V133:W133"/>
    <mergeCell ref="J132:K132"/>
    <mergeCell ref="R95:T95"/>
    <mergeCell ref="U95:W95"/>
    <mergeCell ref="X95:Z95"/>
    <mergeCell ref="AA95:AC95"/>
    <mergeCell ref="R99:T99"/>
    <mergeCell ref="U99:W99"/>
    <mergeCell ref="X99:Z99"/>
    <mergeCell ref="AA99:AC99"/>
    <mergeCell ref="R103:T103"/>
    <mergeCell ref="U103:W103"/>
    <mergeCell ref="X103:Z103"/>
    <mergeCell ref="AA103:AC103"/>
    <mergeCell ref="R107:T107"/>
    <mergeCell ref="AD107:AF107"/>
    <mergeCell ref="AD105:AF105"/>
    <mergeCell ref="O142:Q143"/>
    <mergeCell ref="O148:Q149"/>
    <mergeCell ref="R7:R8"/>
    <mergeCell ref="P132:Q132"/>
    <mergeCell ref="S7:T8"/>
    <mergeCell ref="R17:T17"/>
    <mergeCell ref="R21:T21"/>
    <mergeCell ref="R25:T25"/>
    <mergeCell ref="R29:T29"/>
    <mergeCell ref="R35:T35"/>
    <mergeCell ref="R13:T13"/>
    <mergeCell ref="R19:T19"/>
    <mergeCell ref="R57:T57"/>
    <mergeCell ref="R61:T61"/>
    <mergeCell ref="R71:T71"/>
    <mergeCell ref="R75:T75"/>
    <mergeCell ref="R79:T79"/>
    <mergeCell ref="R83:T83"/>
    <mergeCell ref="R87:T87"/>
    <mergeCell ref="R91:T91"/>
    <mergeCell ref="R111:T111"/>
    <mergeCell ref="R115:T115"/>
    <mergeCell ref="R119:T119"/>
    <mergeCell ref="R123:T123"/>
    <mergeCell ref="R105:T105"/>
    <mergeCell ref="R49:T49"/>
    <mergeCell ref="V9:W10"/>
    <mergeCell ref="AG97:AI97"/>
    <mergeCell ref="AD99:AF99"/>
    <mergeCell ref="AG99:AI99"/>
    <mergeCell ref="AD101:AF101"/>
    <mergeCell ref="AG101:AI101"/>
    <mergeCell ref="AD103:AF103"/>
    <mergeCell ref="AG103:AI103"/>
    <mergeCell ref="AD97:AF97"/>
    <mergeCell ref="AG93:AI93"/>
    <mergeCell ref="AD95:AF95"/>
    <mergeCell ref="AG95:AI95"/>
    <mergeCell ref="AD89:AF89"/>
    <mergeCell ref="AG89:AI89"/>
    <mergeCell ref="AD91:AF91"/>
    <mergeCell ref="AG91:AI91"/>
    <mergeCell ref="AG87:AI87"/>
    <mergeCell ref="AD83:AF83"/>
    <mergeCell ref="AG83:AI83"/>
    <mergeCell ref="AD85:AF85"/>
    <mergeCell ref="AG85:AI85"/>
    <mergeCell ref="AG65:AI65"/>
    <mergeCell ref="AD67:AF67"/>
    <mergeCell ref="AG67:AI67"/>
    <mergeCell ref="U152:W153"/>
    <mergeCell ref="X152:Z153"/>
    <mergeCell ref="AG105:AI105"/>
    <mergeCell ref="U13:W13"/>
    <mergeCell ref="X13:Z13"/>
    <mergeCell ref="U21:W21"/>
    <mergeCell ref="X21:Z21"/>
    <mergeCell ref="U33:W33"/>
    <mergeCell ref="AA61:AC61"/>
    <mergeCell ref="U61:W61"/>
    <mergeCell ref="X61:Z61"/>
    <mergeCell ref="AA15:AC15"/>
    <mergeCell ref="U17:W17"/>
    <mergeCell ref="X17:Z17"/>
    <mergeCell ref="AD69:AF69"/>
    <mergeCell ref="AG69:AI69"/>
    <mergeCell ref="AD71:AF71"/>
    <mergeCell ref="AG71:AI71"/>
    <mergeCell ref="AG81:AI81"/>
    <mergeCell ref="AG63:AI63"/>
    <mergeCell ref="U142:W143"/>
    <mergeCell ref="AG119:AI119"/>
    <mergeCell ref="AD121:AF121"/>
    <mergeCell ref="AG121:AI121"/>
    <mergeCell ref="A150:E151"/>
    <mergeCell ref="C148:E149"/>
    <mergeCell ref="A142:E143"/>
    <mergeCell ref="AD6:AF6"/>
    <mergeCell ref="F144:H145"/>
    <mergeCell ref="F148:H149"/>
    <mergeCell ref="C144:E145"/>
    <mergeCell ref="A146:E147"/>
    <mergeCell ref="A140:E140"/>
    <mergeCell ref="B137:D137"/>
    <mergeCell ref="B138:E139"/>
    <mergeCell ref="A138:A139"/>
    <mergeCell ref="U9:U10"/>
    <mergeCell ref="AA9:AA10"/>
    <mergeCell ref="AA13:AC13"/>
    <mergeCell ref="X15:Z15"/>
    <mergeCell ref="O150:Q151"/>
    <mergeCell ref="R150:T151"/>
    <mergeCell ref="R146:T147"/>
    <mergeCell ref="U150:W151"/>
    <mergeCell ref="X144:Z145"/>
    <mergeCell ref="I144:K145"/>
    <mergeCell ref="AA150:AC151"/>
    <mergeCell ref="AA148:AC149"/>
    <mergeCell ref="AA158:AC158"/>
    <mergeCell ref="U158:W158"/>
    <mergeCell ref="F158:H158"/>
    <mergeCell ref="I158:K158"/>
    <mergeCell ref="L158:N158"/>
    <mergeCell ref="X158:Z158"/>
    <mergeCell ref="R158:T158"/>
    <mergeCell ref="O158:Q158"/>
    <mergeCell ref="AD125:AF125"/>
    <mergeCell ref="AD127:AF127"/>
    <mergeCell ref="F142:H143"/>
    <mergeCell ref="L142:N143"/>
    <mergeCell ref="I142:K143"/>
    <mergeCell ref="X142:Z143"/>
    <mergeCell ref="S134:T134"/>
    <mergeCell ref="Y134:Z134"/>
    <mergeCell ref="U156:W157"/>
    <mergeCell ref="AA152:AC153"/>
    <mergeCell ref="R156:T157"/>
    <mergeCell ref="R152:T153"/>
    <mergeCell ref="O152:Q153"/>
    <mergeCell ref="AA146:AC147"/>
    <mergeCell ref="X146:Z147"/>
    <mergeCell ref="X150:Z151"/>
    <mergeCell ref="AG9:AG10"/>
    <mergeCell ref="AG123:AI123"/>
    <mergeCell ref="AG125:AI125"/>
    <mergeCell ref="AG117:AI117"/>
    <mergeCell ref="AG107:AI107"/>
    <mergeCell ref="AD109:AF109"/>
    <mergeCell ref="AG109:AI109"/>
    <mergeCell ref="AD111:AF111"/>
    <mergeCell ref="AG111:AI111"/>
    <mergeCell ref="AD113:AF113"/>
    <mergeCell ref="AG113:AI113"/>
    <mergeCell ref="AD115:AF115"/>
    <mergeCell ref="AD57:AF57"/>
    <mergeCell ref="AG57:AI57"/>
    <mergeCell ref="AD59:AF59"/>
    <mergeCell ref="AG59:AI59"/>
    <mergeCell ref="AD61:AF61"/>
    <mergeCell ref="AG61:AI61"/>
    <mergeCell ref="AD31:AF31"/>
    <mergeCell ref="AG31:AI31"/>
    <mergeCell ref="AD33:AF33"/>
    <mergeCell ref="AG33:AI33"/>
    <mergeCell ref="AD35:AF35"/>
    <mergeCell ref="AG35:AI35"/>
    <mergeCell ref="AG131:AI131"/>
    <mergeCell ref="AE133:AF133"/>
    <mergeCell ref="AH133:AI133"/>
    <mergeCell ref="AE134:AF134"/>
    <mergeCell ref="AH134:AI134"/>
    <mergeCell ref="A6:A11"/>
    <mergeCell ref="AD9:AD10"/>
    <mergeCell ref="AE9:AF10"/>
    <mergeCell ref="AH9:AI10"/>
    <mergeCell ref="AE7:AF8"/>
    <mergeCell ref="AG7:AG8"/>
    <mergeCell ref="AH7:AI8"/>
    <mergeCell ref="AE132:AF132"/>
    <mergeCell ref="AH132:AI132"/>
    <mergeCell ref="AG127:AI127"/>
    <mergeCell ref="AD129:AF129"/>
    <mergeCell ref="AG129:AI129"/>
    <mergeCell ref="AD131:AF131"/>
    <mergeCell ref="AG115:AI115"/>
    <mergeCell ref="AD117:AF117"/>
    <mergeCell ref="AG6:AI6"/>
    <mergeCell ref="U7:U8"/>
    <mergeCell ref="V7:W8"/>
    <mergeCell ref="L7:L8"/>
    <mergeCell ref="A1:A5"/>
    <mergeCell ref="L3:AI3"/>
    <mergeCell ref="F3:K3"/>
    <mergeCell ref="X4:AC4"/>
    <mergeCell ref="AD4:AI4"/>
    <mergeCell ref="F4:K4"/>
    <mergeCell ref="AH5:AI5"/>
    <mergeCell ref="AB5:AC5"/>
    <mergeCell ref="S5:T5"/>
    <mergeCell ref="V5:W5"/>
    <mergeCell ref="G5:H5"/>
    <mergeCell ref="J5:K5"/>
    <mergeCell ref="P5:Q5"/>
    <mergeCell ref="M5:N5"/>
    <mergeCell ref="F2:AI2"/>
    <mergeCell ref="B1:AI1"/>
    <mergeCell ref="L4:T4"/>
    <mergeCell ref="U4:W4"/>
    <mergeCell ref="C2:E6"/>
    <mergeCell ref="R6:T6"/>
    <mergeCell ref="U6:W6"/>
  </mergeCells>
  <phoneticPr fontId="0" type="noConversion"/>
  <conditionalFormatting sqref="F142:AI143 F146:AI147 F150:AI151 F154:AI155 F158:AI158 F132:AI134 Y5:Z5 E9:E10 AE5:AF5">
    <cfRule type="cellIs" dxfId="22" priority="5" stopIfTrue="1" operator="equal">
      <formula>0</formula>
    </cfRule>
  </conditionalFormatting>
  <conditionalFormatting sqref="F159:AI159 F148:AI149 F152:AI153 F156:AI157 F144:AI145">
    <cfRule type="cellIs" dxfId="21" priority="6" stopIfTrue="1" operator="equal">
      <formula>0</formula>
    </cfRule>
  </conditionalFormatting>
  <conditionalFormatting sqref="O130 R130 L130 AG130 I130 AD40 F130 U130 X130 O40 F6:AI6 G5:H5 L3:L4 AG40 AA130 U40 AA40 L40 F40 I40 R40 X40 AA12 U12 O12 X12 R12 I12 F12 L12 L14 AA14 U14 O14 X14 R14 I14 F14 F16 L16 AA16 U16 O16 X16 R16 I16 I18 F18 L18 AA18 U18 O18 X18 R18 R20 I20 F20 L20 AA20 U20 O20 X20 X22 R22 I22 F22 L22 AA22 U22 O22 O24 X24 R24 I24 F24 L24 AA24 U24 U26 O26 X26 R26 I26 F26 L26 AA26 AA28 U28 O28 X28 R28 I28 F28 L28 L30 AA30 U30 O30 X30 R30 I30 F30 F32 L32 AA32 U32 O32 X32 R32 I32 I34 F34 L34 AA34 U34 O34 X34 R34 R36 I36 F36 L36 AA36 U36 O36 X36 X38 R38 I38 F38 L38 AA38 U38 O38 L42 R42 O42 AA42 X42 U42 F42 I42 I44 L44 R44 O44 AA44 X44 U44 F44 F46 I46 L46 R46 O46 AA46 X46 U46 U48 F48 I48 L48 R48 O48 AA48 X48 X50 U50 F50 I50 L50 R50 O50 AA50 AA52 X52 U52 F52 I52 L52 R52 O52 O54 AA54 X54 U54 F54 I54 L54 R54 R56 O56 AA56 X56 U56 F56 I56 L56 L58 R58 O58 AA58 X58 U58 F58 I58 I60 L60 R60 O60 AA60 X60 U60 F60 F62 I62 L62 R62 O62 AA62 X62 U62 U64 F64 I64 L64 R64 O64 AA64 X64 X66 U66 F66 I66 L66 R66 O66 AA66 AA68 X68 U68 F68 I68 L68 R68 O68 O70 AA70 X70 U70 F70 I70 L70 R70 R72 O72 AA72 X72 U72 F72 I72 L72 L74 R74 O74 AA74 X74 U74 F74 I74 I76 L76 R76 O76 AA76 X76 U76 F76 F78 I78 L78 R78 O78 AA78 X78 U78 U80 F80 I80 L80 R80 O80 AA80 X80 X82 U82 F82 I82 L82 R82 O82 AA82 AA84 X84 U84 F84 I84 L84 R84 O84 O86 AA86 X86 U86 F86 I86 L86 R86 R88 O88 AA88 X88 U88 F88 I88 L88 L90 R90 O90 AA90 X90 U90 F90 I90 I92 L92 R92 O92 AA92 X92 U92 F92 F94 I94 L94 R94 O94 AA94 X94 U94 U96 F96 I96 L96 R96 O96 AA96 X96 X98 U98 F98 I98 L98 R98 O98 AA98 AA100 X100 U100 F100 I100 L100 R100 O100 O102 AA102 X102 U102 F102 I102 L102 R102 R104 O104 AA104 X104 U104 F104 I104 L104 L106 R106 O106 AA106 X106 U106 F106 I106 I108 L108 R108 O108 AA108 X108 U108 F108 F110 I110 L110 R110 O110 AA110 X110 U110 U112 F112 I112 L112 R112 O112 AA112 X112 X114 U114 F114 I114 L114 R114 O114 AA114 AA116 X116 U116 F116 I116 L116 R116 O116 O118 AA118 X118 U118 F118 I118 L118 R118 R120 O120 AA120 X120 U120 F120 I120 L120 L122 R122 O122 AA122 X122 U122 F122 I122 I124 L124 R124 O124 AA124 X124 U124 F124 F126 I126 L126 R126 O126 AA126 X126 U126 U128 F128 I128 L128 R128 O128 AA128 X128 AD12 AG12 AG14 AD14 AD16 AG16 AG18 AD18 AD20 AG20 AG22 AD22 AD24 AG24 AG26 AD26 AD28 AG28 AG30 AD30 AD32 AG32 AG34 AD34 AD36 AG36 AG38">
    <cfRule type="cellIs" dxfId="20" priority="7" stopIfTrue="1" operator="greaterThan">
      <formula>0</formula>
    </cfRule>
  </conditionalFormatting>
  <conditionalFormatting sqref="P130:Q130 S130:T130 V130:W130 AH130 AH40 J130:K130 G130 AB130 Y130:Z130 Y40:Z40 G40 P40:Q40 J40:K40 AE40 M130:N130 V40:W40 AB40 S40:T40 Y12:Z12 AB12 V12:W12 P12:Q12 P14:Q14 Y14:Z14 S14:T14 AB14 V14:W14 P16:Q16 Y16:Z16 S16:T16 AB16 V16:W16 V18:W18 J18:K18 P18:Q18 G18 M18:N18 Y18:Z18 S18:T18 AB18 AB20 V20:W20 J20:K20 P20:Q20 G20 M20:N20 Y20:Z20 S20:T20 S22:T22 AB22 V22:W22 J22:K22 P22:Q22 G22 M22:N22 Y22:Z22 Y24:Z24 S24:T24 AB24 V24:W24 J24:K24 P24:Q24 G24 M24:N24 M26:N26 Y26:Z26 S26:T26 AB26 V26:W26 J26:K26 P26:Q26 G26 G28 M28:N28 Y28:Z28 S28:T28 AB28 V28:W28 J28:K28 P28:Q28 P30:Q30 G30 M30:N30 Y30:Z30 S30:T30 AB30 V30:W30 J30:K30 J32:K32 P32:Q32 G32 M32:N32 Y32:Z32 S32:T32 AB32 V32:W32 V34:W34 J34:K34 P34:Q34 G34 M34:N34 Y34:Z34 S34:T34 AB34 AB36 V36:W36 J36:K36 P36:Q36 G36 M36:N36 Y36:Z36 S36:T36 S38:T38 AB38 V38:W38 J38:K38 P38:Q38 G38 M38:N38 Y38:Z38 V42:W42 S42:T42 P42:Q42 M42:N42 Y42:Z42 AB42 G42 J42:K42 J44:K44 V44:W44 S44:T44 P44:Q44 M44:N44 Y44:Z44 AB44 G44 G46 J46:K46 V46:W46 S46:T46 P46:Q46 M46:N46 Y46:Z46 AB46 AB48 G48 J48:K48 V48:W48 S48:T48 P48:Q48 M48:N48 Y48:Z48 Y50:Z50 AB50 G50 J50:K50 V50:W50 S50:T50 P50:Q50 M50:N50 M52:N52 Y52:Z52 AB52 G52 J52:K52 V52:W52 S52:T52 P52:Q52 P54:Q54 M54:N54 Y54:Z54 AB54 G54 J54:K54 V54:W54 S54:T54 S56:T56 P56:Q56 M56:N56 Y56:Z56 AB56 G56 J56:K56 V56:W56 V58:W58 S58:T58 P58:Q58 M58:N58 Y58:Z58 AB58 G58 J58:K58 J60:K60 V60:W60 S60:T60 P60:Q60 M60:N60 Y60:Z60 AB60 G60 G62 J62:K62 V62:W62 S62:T62 P62:Q62 M62:N62 Y62:Z62 AB62 AB64 G64 J64:K64 V64:W64 S64:T64 P64:Q64 M64:N64 Y64:Z64 Y66:Z66 AB66 G66 J66:K66 V66:W66 S66:T66 P66:Q66 M66:N66 M68:N68 Y68:Z68 AB68 G68 J68:K68 V68:W68 S68:T68 P68:Q68 P70:Q70 M70:N70 Y70:Z70 AB70 G70 J70:K70 V70:W70 S70:T70 S72:T72 P72:Q72 M72:N72 Y72:Z72 AB72 G72 J72:K72 V72:W72 V74:W74 S74:T74 P74:Q74 M74:N74 Y74:Z74 AB74 G74 J74:K74 J76:K76 V76:W76 S76:T76 P76:Q76 M76:N76 Y76:Z76 AB76 G76 G78 J78:K78 V78:W78 S78:T78 P78:Q78 M78:N78 Y78:Z78 AB78 AB80 G80 J80:K80 V80:W80 S80:T80 P80:Q80 M80:N80 Y80:Z80 Y82:Z82 AB82 G82 J82:K82 V82:W82 S82:T82 P82:Q82 M82:N82 M84:N84 Y84:Z84 AB84 G84 J84:K84 V84:W84 S84:T84 P84:Q84 P86:Q86 M86:N86 Y86:Z86 AB86 G86 J86:K86 V86:W86 S86:T86 S88:T88 P88:Q88 M88:N88 Y88:Z88 AB88 G88 J88:K88 V88:W88 V90:W90 S90:T90 P90:Q90 M90:N90 Y90:Z90 AB90 G90 J90:K90 J92:K92 V92:W92 S92:T92 P92:Q92 M92:N92 Y92:Z92 AB92 G92 G94 J94:K94 V94:W94 S94:T94 P94:Q94 M94:N94 Y94:Z94 AB94 AB96 G96 J96:K96 V96:W96 S96:T96 P96:Q96 M96:N96 Y96:Z96 Y98:Z98 AB98 G98 J98:K98 V98:W98 S98:T98 P98:Q98 M98:N98 M100:N100 Y100:Z100 AB100 G100 J100:K100 V100:W100 S100:T100 P100:Q100 P102:Q102 M102:N102 Y102:Z102 AB102 G102 J102:K102 V102:W102 S102:T102 S104:T104 P104:Q104 M104:N104 Y104:Z104 AB104 G104 J104:K104 V104:W104 V106:W106 S106:T106 P106:Q106 M106:N106 Y106:Z106 AB106 G106 J106:K106 J108:K108 V108:W108 S108:T108 P108:Q108 M108:N108 Y108:Z108 AB108 G108 G110 J110:K110 V110:W110 S110:T110 P110:Q110 M110:N110 Y110:Z110 AB110 AB112 G112 J112:K112 V112:W112 S112:T112 P112:Q112 M112:N112 Y112:Z112 Y114:Z114 AB114 G114 J114:K114 V114:W114 S114:T114 P114:Q114 M114:N114 M116:N116 Y116:Z116 AB116 G116 J116:K116 V116:W116 S116:T116 P116:Q116 P118:Q118 M118:N118 Y118:Z118 AB118 G118 J118:K118 V118:W118 S118:T118 S120:T120 P120:Q120 M120:N120 Y120:Z120 AB120 G120 J120:K120 V120:W120 V122:W122 S122:T122 P122:Q122 M122:N122 Y122:Z122 AB122 G122 J122:K122 J124:K124 V124:W124 S124:T124 P124:Q124 M124:N124 Y124:Z124 AB124 G124 G126 J126:K126 V126:W126 S126:T126 P126:Q126 M126:N126 Y126:Z126 AB126 AB128 G128 J128:K128 V128:W128 S128:T128 P128:Q128 M128:N128 Y128:Z128 AH12 AE12 AE14 AH14 AH16 AE16 AE18 AH18 AH20 AE20 AE22 AH22 AH24 AE24 AE26 AH26 AH28 AE28 AE30 AH30 AH32 AE32 AE34 AH34 AH36 AE36 AE38 AH38 AH42 AE42 J16:K16 J14:K14 J12 G16 G14 G12 M16:N16 M14:N14 M12:N12 S12:T12 M40:N40">
    <cfRule type="cellIs" dxfId="19" priority="8" stopIfTrue="1" operator="equal">
      <formula>0</formula>
    </cfRule>
    <cfRule type="cellIs" dxfId="18" priority="9" stopIfTrue="1" operator="lessThan">
      <formula>0</formula>
    </cfRule>
  </conditionalFormatting>
  <conditionalFormatting sqref="AC130 AF130 H40 AI40 AC40 AF40 H130 AC12 AC14 H14 H16 AC16 AC18 H18 H20 AC20 AC22 H22 H24 AC24 AC26 H26 H28 AC28 AC30 H30 H32 AC32 AC34 H34 H36 AC36 AC38 H38 AC42 H42 H44 AC44 AC46 H46 H48 AC48 AC50 H50 H52 AC52 AC54 H54 H56 AC56 AC58 H58 H60 AC60 AC62 H62 H64 AC64 AC66 H66 H68 AC68 AC70 H70 H72 AC72 AC74 H74 H76 AC76 AC78 H78 H80 AC80 AC82 H82 H84 AC84 AC86 H86 H88 AC88 AC90 H90 H92 AC92 AC94 H94 H96 AC96 AC98 H98 H100 AC100 AC102 H102 H104 AC104 AC106 H106 H108 AC108 AC110 H110 H112 AC112 AC114 H114 H116 AC116 AC118 H118 H120 AC120 AC122 H122 H124 AC124 AC126 H126 H128 AC128 AI12 AF12 AF14 AI14 AI16 AF16 AF18 AI18 AI20 AF20 AF22 AI22 AI24 AF24 AF26 AI26 AI28 AF28 AF30 AI30 AI32 AF32 AF34 AI34 AI36 AF36 AF38 AI38 AF42 AI42 AI44 AF44 AF46 AI46 AI48 AF48 AF50 AI50 AI52 AF52 AF54 AI54 AI56 AF56 AF58 AI58 AI60 AF60 AF62 AI62 AI64 AF64 AF66 AI66 AI68 AF68 AF70 AI70 AI72 AF72 AF74 AI74 AI76 AF76 AF78 AI78 AI80 AF80 AF82 AI82 AI84 AF84 AF86 AI86 AI88 AF88 AF90 AI90 AI92 AF92 AF94 AI94 AI96 AF96 AF98 AI98 AI100 AF100 AF102 AI102 AI104 AF104 AF106 AI106 AI108 AF108 AF110 AI110 AI112 AF112 AF114 AI114 AI116 AF116 AF118 AI118 AI120 AF120 AF122 AI122 AI124 AF124 AF126 AI126 AI128 AF128 AI130">
    <cfRule type="cellIs" dxfId="17" priority="10" stopIfTrue="1" operator="equal">
      <formula>0</formula>
    </cfRule>
    <cfRule type="cellIs" dxfId="16" priority="11" stopIfTrue="1" operator="lessThan">
      <formula>0</formula>
    </cfRule>
  </conditionalFormatting>
  <conditionalFormatting sqref="C130:E130 C104:E104 C14 C120:E120 C122:E122 C44:E44 C112:E112 C124:E124 C126:E126 C128:E128 C12:E12 C114:E114 C116:E116 C118:E118 B12:B131 C110:E110 C42:E42 C16:E16 C46:E46 C18:E18 C20:E20 C108:E108 C106:E106 C38:E38 C34:E34 C32:E32 C30:E30 C28:E28 C26:E26 C24:E24 C22:E22 C84:E84 C86:E86 C88:E88 C90:E90 C92:E92 C94:E94 C96:E96 C98:E98 C100:E100 C102:E102 C48:E48 C50:E50 C52:E52 C54:E54 C56:E56 C58:E58 C60:E60 C62:E62 C64:E64 C66:E66 C68:E68 C70:E70 C72:E72 C74:E74 C76:E76 C78:E78 C80:E80 C82:E82">
    <cfRule type="cellIs" dxfId="15" priority="12" stopIfTrue="1" operator="equal">
      <formula>0</formula>
    </cfRule>
  </conditionalFormatting>
  <conditionalFormatting sqref="L5 O5 R5 U5">
    <cfRule type="cellIs" dxfId="14" priority="13" stopIfTrue="1" operator="greaterThan">
      <formula>0</formula>
    </cfRule>
    <cfRule type="cellIs" dxfId="13" priority="14" stopIfTrue="1" operator="equal">
      <formula>0</formula>
    </cfRule>
  </conditionalFormatting>
  <conditionalFormatting sqref="V5:W5 J5:K5 M5:N5 P5:Q5 S5:T5">
    <cfRule type="cellIs" dxfId="12" priority="15" stopIfTrue="1" operator="greaterThan">
      <formula>0</formula>
    </cfRule>
    <cfRule type="cellIs" dxfId="11" priority="16" stopIfTrue="1" operator="equal">
      <formula>0</formula>
    </cfRule>
  </conditionalFormatting>
  <conditionalFormatting sqref="AB5:AC5 AH5:AI5">
    <cfRule type="cellIs" dxfId="10" priority="17" stopIfTrue="1" operator="between">
      <formula>1</formula>
      <formula>8</formula>
    </cfRule>
    <cfRule type="cellIs" dxfId="9" priority="18" stopIfTrue="1" operator="equal">
      <formula>0</formula>
    </cfRule>
  </conditionalFormatting>
  <conditionalFormatting sqref="F9:AI10">
    <cfRule type="cellIs" dxfId="8" priority="19" stopIfTrue="1" operator="lessThan">
      <formula>0</formula>
    </cfRule>
    <cfRule type="cellIs" dxfId="7" priority="20" stopIfTrue="1" operator="equal">
      <formula>0</formula>
    </cfRule>
  </conditionalFormatting>
  <conditionalFormatting sqref="A12:A131">
    <cfRule type="cellIs" dxfId="6" priority="21" stopIfTrue="1" operator="equal">
      <formula>2</formula>
    </cfRule>
    <cfRule type="cellIs" dxfId="5" priority="22" stopIfTrue="1" operator="equal">
      <formula>3</formula>
    </cfRule>
    <cfRule type="cellIs" dxfId="4" priority="23" stopIfTrue="1" operator="greaterThanOrEqual">
      <formula>4</formula>
    </cfRule>
  </conditionalFormatting>
  <conditionalFormatting sqref="H12">
    <cfRule type="cellIs" dxfId="3" priority="3" stopIfTrue="1" operator="equal">
      <formula>0</formula>
    </cfRule>
    <cfRule type="cellIs" dxfId="2" priority="4" stopIfTrue="1" operator="lessThan">
      <formula>0</formula>
    </cfRule>
  </conditionalFormatting>
  <conditionalFormatting sqref="K12">
    <cfRule type="cellIs" dxfId="1" priority="1" stopIfTrue="1" operator="equal">
      <formula>0</formula>
    </cfRule>
    <cfRule type="cellIs" dxfId="0" priority="2" stopIfTrue="1" operator="lessThan">
      <formula>0</formula>
    </cfRule>
  </conditionalFormatting>
  <dataValidations xWindow="226" yWindow="665" count="10">
    <dataValidation allowBlank="1" showInputMessage="1" showErrorMessage="1" promptTitle="EVENT DETAILS" prompt="Enter the event description here._x000a_" sqref="C40 C82:E82 C80:E80 C78:E78 C76:E76 C74:E74 C72:E72 C70:E70 C68:E68 C66:E66 C64:E64 C62:E62 C60:E60 C58:E58 C56:E56 C54:E54 C52:E52 C50:E50 C48:E48 C120:E120 C110:E110 C108:E108 C106:E106 C104:E104 C102:E102 C100:E100 C98:E98 C96:E96 C94:E94 C92:E92 C90:E90 C88:E88 C86:E86 C84:E84 C22:E22 C26:E26 C30:E30 C34:E34 C36 C130:E130 B12:B131 C38:E38 C32:E32 C28:E28 C24:E24 C18:E18 C20:E20 C46:E46 C16:E16 C42:E42 C14 C112:E112 C128:E128 C44:E44 C118:E118 C126:E126 C124:E124 C122:E122 C12:E12 C116:E116 C114:E114"/>
    <dataValidation type="time" operator="lessThan" allowBlank="1" showInputMessage="1" showErrorMessage="1" errorTitle="INCORRECT DATA ENTRY" error="Please re-enter the time in the correct format _x000a_an example is    1:23.45_x000a__x000a_If no time is required please enter 0 and then go to the DQ sheet to enter any other information" sqref="X40 AG130 AD128 AG128 AG126 AD126 AD124 AG124 AG122 AD122 AD120 AG120 AG118 AD118 AD116 AG116 AG114 AD114 AD112 AG112 AG110 AD110 AD108 AG108 AG106 AD106 AD104 AG104 AG102 AD102 AD100 AG100 AG98 AD98 AD96 AG96 AG94 AD94 AD92 AG92 AG90 AD90 AD88 AG88 AG86 AD86 AD84 AG84 AG82 AD82 AD80 AG80 AG78 AD78 AD76 AG76 AG74 AD74 AD72 AG72 AG70 AD70 AD68 AG68 AG66 AD66 AD64 AG64 AG62 AD62 AD60 AG60 AG58 AD58 AD56 AG56 AG54 AD54 AD52 AG52 AG50 AD50 AD48 AG48 AG46 AD46 AD44 AG44 AG42 AD42 AD38 AG38 AG36 AD36 AD34 AG34 AG32 AD32 AD30 AG30 AG28 AD28 AD26 AG26 AG24 AD24 AD22 AG22 AG20 AD20 AD18 AG18 AG16 AD16 AD14 AG14 AG12 AD12 U128 X128 AA128 L128 O128 I128 F128 R128 R126 U126 X126 AA126 L126 O126 I126 F126 F124 R124 U124 X124 AA124 L124 O124 I124 I122 F122 R122 U122 X122 AA122 L122 O122 O120 I120 F120 R120 U120 X120 AA120 L120 L118 O118 I118 F118 R118 U118 X118 AA118 AA116 L116 O116 I116 F116 R116 U116 X116 X114 AA114 L114 O114 I114 F114 R114 U114 U112 X112 AA112 L112 O112 I112 F112 R112 R110 U110 X110 AA110 L110 O110 I110 F110 F108 R108 U108 X108 AA108 L108 O108 I108 I106 F106 R106 U106 X106 AA106 L106 O106 O104 I104 F104 R104 U104 X104 AA104 L104 L102 O102 I102 F102 R102 U102 X102 AA102 AA100 L100 O100 I100 F100 R100 U100 X100 X98 AA98 L98 O98 I98 F98 R98 U98 U96 X96 AA96 L96 O96 I96 F96 R96 R94 U94 X94 AA94 L94 O94 I94 F94 F92 R92 U92 X92 AA92 L92 O92 I92 I90 F90 R90 U90 X90 AA90 L90 O90 O88 I88 F88 R88 U88 X88 AA88 L88 L86 O86 I86 F86 R86 U86 X86 AA86 AA84 L84 O84 I84 F84 R84 U84 X84 X82 AA82 L82 O82 I82 F82 R82 U82 U80 X80 AA80 L80 O80 I80 F80 R80 R78 U78 X78 AA78 L78 O78 I78 F78 F76 R76 U76 X76 AA76 L76 O76 I76 I74 F74 R74 U74 X74 AA74 L74 O74 O72 I72 F72 R72 U72 X72 AA72 L72 L70 O70 I70 F70 R70 U70 X70 AA70 AA68 L68 O68 I68 F68 R68 U68 X68 X66 AA66 L66 O66 I66 F66 R66 U66 U64 X64 AA64 L64 O64 I64 F64 R64 R62 U62 X62 AA62 L62 O62 I62 F62 F60 R60 U60 X60 AA60 L60 O60 I60 I58 F58 R58 U58 X58 AA58 L58 O58 O56 I56 F56 R56 U56 X56 AA56 L56 L54 O54 I54 F54 R54 U54 X54 AA54 AA52 L52 O52 I52 F52 R52 U52 X52 X50 AA50 L50 O50 I50 F50 R50 U50 U48 X48 AA48 L48 O48 I48 F48 R48 R46 U46 X46 AA46 L46 O46 I46 F46 F44 R44 U44 X44 AA44 L44 O44 I44 I42 F42 R42 U42 X42 AA42 L42 O42 U130 AD40 AD130 R130 F130 I130 O130 L130 AA130 X130 AG40 AA40 O40 L40 F40 I40 R40 U40 O12 AA12 X12 U12 R12 I12 F12 L12 L14 O14 AA14">
      <formula1>0.00694444444444444</formula1>
    </dataValidation>
    <dataValidation allowBlank="1" showInputMessage="1" showErrorMessage="1" promptTitle="       DATA INPUT" prompt="Enter the name of the competing club into the appropriate lane header_x000a_" sqref="X6:Z6"/>
    <dataValidation allowBlank="1" showInputMessage="1" showErrorMessage="1" promptTitle="        DATA INPUT" prompt="Enter the name of the competing club into the appropriate lane header" sqref="AA6:AI6"/>
    <dataValidation allowBlank="1" showInputMessage="1" showErrorMessage="1" promptTitle="       DATA INPUT" prompt="PLEASE ENTER THE NUMBER OF THE FIRST LANE TO BE USED. ALL OTHER LANES WILL NUMBER AUTOMATICALLY AS TEAM NAMES ARE ENTERED. _x000a_IF NO TEAM NAME IS ENTERED THE LANE NUMBER REMAINS BLANK AND NO POINTS WILL BE ALLOCATED TO THAT LANE" sqref="G5:H5"/>
    <dataValidation allowBlank="1" showInputMessage="1" showErrorMessage="1" promptTitle="      DATA INPUT" prompt="ENTER THE VENUE FOR THE GALA  HERE" sqref="L4"/>
    <dataValidation allowBlank="1" showInputMessage="1" showErrorMessage="1" promptTitle="       DATA INPUT" prompt="Enter the name of the competing club into the appropriate lane header._x000a__x000a_" sqref="F6:W6"/>
    <dataValidation type="whole" allowBlank="1" showInputMessage="1" showErrorMessage="1" promptTitle="POINTS VALUES" prompt="Allocate a points value for this event. _x000a_1 = single   value points_x000a_2 = double value points_x000a_3 = triple   value points_x000a_Etc, Etc." sqref="A12:A131">
      <formula1>1</formula1>
      <formula2>10</formula2>
    </dataValidation>
    <dataValidation allowBlank="1" showInputMessage="1" showErrorMessage="1" promptTitle="        DATA INPUT" prompt="ENTER THE GALA DETAILS HERE_x000a__x000a_" sqref="L3:AI3"/>
    <dataValidation allowBlank="1" showInputMessage="1" showErrorMessage="1" promptTitle="DATA INPUT" prompt="ENTER GALA DATE HERE_x000a_" sqref="X4:AI4"/>
  </dataValidations>
  <hyperlinks>
    <hyperlink ref="A158:D158" location="Sheet1!F53" tooltip="GO TO EVENT 41" display="GO TO EVENT 35"/>
    <hyperlink ref="A154:D154" location="Sheet1!F43" tooltip="GO TO EVENT 31" display="GO TO EVENT 27"/>
    <hyperlink ref="A150:D150" location="Sheet1!F32" tooltip="GO TO EVENT 21" display="GO TO EVENT 19"/>
    <hyperlink ref="A146:D146" location="Sheet1!F22" tooltip="GO TO EVENT 11" display="GO TO EVENT 11"/>
    <hyperlink ref="A146:E147" location="Sheet1!F22" tooltip="CLICK HERE TI GO TO EVENT 11" display="GO TO EVENT 11"/>
    <hyperlink ref="A150:E151" location="Sheet1!F31" tooltip="CLICK HERE TO GO TO EVENT 19" display="GO TO EVENT 19"/>
    <hyperlink ref="A154:E155" location="Sheet1!F39" tooltip="CLICK HERE TO GO TO EVENT 27" display="GO TO EVENT 27"/>
    <hyperlink ref="A158:E158" location="Sheet1!F48" tooltip="CLICK HERE TO GO TO EVENT 35" display="GO TO EVENT 35"/>
    <hyperlink ref="A160:D160" location="Sheet1!F53" tooltip="GO TO EVENT 41" display="GO TO EVENT 43"/>
    <hyperlink ref="A160:E160" location="Sheet1!F56" tooltip="CLICK HERE TO GO TO EVENT 43" display="GO TO EVENT 43"/>
    <hyperlink ref="B1:E1" location="Sheet1!A123" tooltip="GO TO INSTRUCTIONS" display="CLICK HERE TO READ THE INSTRUCTIONS BEFORE USING THE PROGRAMME"/>
    <hyperlink ref="B138:E139" location="Sheet1!F12" tooltip="GO TO EVENT 1" display="PLEASE TAKE A MOMENT TO READ THESE INSTRUCTIONS_x000d__x000d_THEN_x000d__x000d_CLICK HERE TO GO TO _x000d_EVENT 1"/>
    <hyperlink ref="A142:E143" location="Sheet1!F12" tooltip="RETURN TO EVENT 1" display="RETURN TO EVENT 1"/>
    <hyperlink ref="B1:AI1" location="Sheet1!B138" tooltip="GO TO INSTRUCTIONS" display="CLICK HERE TO READ THE INSTRUCTIONS BEFORE USING THE PROGRAMME"/>
  </hyperlinks>
  <printOptions horizontalCentered="1" verticalCentered="1"/>
  <pageMargins left="0.43307086614173229" right="0.39370078740157483" top="0.39370078740157483" bottom="0.39370078740157483" header="0" footer="0"/>
  <headerFooter alignWithMargins="0"/>
  <rowBreaks count="3" manualBreakCount="3">
    <brk id="51" min="1" max="34" man="1"/>
    <brk id="91" min="1" max="34" man="1"/>
    <brk id="137" max="16383" man="1"/>
  </rowBreaks>
  <colBreaks count="1" manualBreakCount="1">
    <brk id="35"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2" x14ac:dyDescent="0"/>
  <sheetData/>
  <customSheetViews>
    <customSheetView guid="{C3692C77-7D20-4725-8F75-1B2A5E9F7E51}" showRuler="0">
      <headerFooter alignWithMargins="0"/>
    </customSheetView>
  </customSheetViews>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2" x14ac:dyDescent="0"/>
  <sheetData/>
  <customSheetViews>
    <customSheetView guid="{C3692C77-7D20-4725-8F75-1B2A5E9F7E51}" showRuler="0">
      <headerFooter alignWithMargins="0"/>
    </customSheetView>
  </customSheetViews>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Speedo League Gala Recording</dc:title>
  <dc:creator>Brian Smith  Brighton s.c.  07703 451232</dc:creator>
  <cp:lastModifiedBy>Gail Chilton</cp:lastModifiedBy>
  <cp:lastPrinted>2014-09-06T22:00:55Z</cp:lastPrinted>
  <dcterms:created xsi:type="dcterms:W3CDTF">2005-06-23T09:56:27Z</dcterms:created>
  <dcterms:modified xsi:type="dcterms:W3CDTF">2017-09-13T12:31:49Z</dcterms:modified>
</cp:coreProperties>
</file>